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D6" i="1" l="1"/>
  <c r="I6" i="1"/>
  <c r="J6" i="1"/>
  <c r="K6" i="1"/>
  <c r="M6" i="1"/>
  <c r="O6" i="1"/>
  <c r="P6" i="1"/>
  <c r="T6" i="1"/>
  <c r="V6" i="1"/>
  <c r="B7" i="1"/>
  <c r="C7" i="1"/>
  <c r="D7" i="1"/>
  <c r="E7" i="1"/>
  <c r="E9" i="1" s="1"/>
  <c r="E17" i="1" s="1"/>
  <c r="F7" i="1"/>
  <c r="G7" i="1"/>
  <c r="H7" i="1"/>
  <c r="I7" i="1"/>
  <c r="I9" i="1" s="1"/>
  <c r="I17" i="1" s="1"/>
  <c r="J7" i="1"/>
  <c r="K7" i="1"/>
  <c r="L7" i="1"/>
  <c r="M7" i="1"/>
  <c r="V7" i="1" s="1"/>
  <c r="V9" i="1" s="1"/>
  <c r="N7" i="1"/>
  <c r="O7" i="1"/>
  <c r="P7" i="1"/>
  <c r="Q7" i="1"/>
  <c r="Q9" i="1" s="1"/>
  <c r="Q17" i="1" s="1"/>
  <c r="R7" i="1"/>
  <c r="S7" i="1"/>
  <c r="T7" i="1"/>
  <c r="U7" i="1"/>
  <c r="U9" i="1" s="1"/>
  <c r="U17" i="1" s="1"/>
  <c r="M8" i="1"/>
  <c r="V8" i="1" s="1"/>
  <c r="B9" i="1"/>
  <c r="C9" i="1"/>
  <c r="D9" i="1"/>
  <c r="F9" i="1"/>
  <c r="G9" i="1"/>
  <c r="H9" i="1"/>
  <c r="J9" i="1"/>
  <c r="K9" i="1"/>
  <c r="L9" i="1"/>
  <c r="N9" i="1"/>
  <c r="O9" i="1"/>
  <c r="P9" i="1"/>
  <c r="R9" i="1"/>
  <c r="S9" i="1"/>
  <c r="T9" i="1"/>
  <c r="B12" i="1"/>
  <c r="M12" i="1" s="1"/>
  <c r="C12" i="1"/>
  <c r="D12" i="1"/>
  <c r="E12" i="1"/>
  <c r="F12" i="1"/>
  <c r="G12" i="1"/>
  <c r="I12" i="1"/>
  <c r="J12" i="1"/>
  <c r="K12" i="1"/>
  <c r="L12" i="1"/>
  <c r="N12" i="1"/>
  <c r="O12" i="1"/>
  <c r="P12" i="1"/>
  <c r="R12" i="1"/>
  <c r="S12" i="1"/>
  <c r="S15" i="1" s="1"/>
  <c r="S17" i="1" s="1"/>
  <c r="T12" i="1"/>
  <c r="T15" i="1" s="1"/>
  <c r="T17" i="1" s="1"/>
  <c r="U12" i="1"/>
  <c r="B13" i="1"/>
  <c r="M13" i="1" s="1"/>
  <c r="V13" i="1" s="1"/>
  <c r="C13" i="1"/>
  <c r="C15" i="1" s="1"/>
  <c r="C17" i="1" s="1"/>
  <c r="D13" i="1"/>
  <c r="E13" i="1"/>
  <c r="F13" i="1"/>
  <c r="G13" i="1"/>
  <c r="G15" i="1" s="1"/>
  <c r="G17" i="1" s="1"/>
  <c r="H13" i="1"/>
  <c r="I13" i="1"/>
  <c r="J13" i="1"/>
  <c r="K13" i="1"/>
  <c r="K15" i="1" s="1"/>
  <c r="K17" i="1" s="1"/>
  <c r="L13" i="1"/>
  <c r="N13" i="1"/>
  <c r="O13" i="1"/>
  <c r="O15" i="1" s="1"/>
  <c r="O17" i="1" s="1"/>
  <c r="P13" i="1"/>
  <c r="Q13" i="1"/>
  <c r="R13" i="1"/>
  <c r="S13" i="1"/>
  <c r="T13" i="1"/>
  <c r="U13" i="1"/>
  <c r="B15" i="1"/>
  <c r="B17" i="1" s="1"/>
  <c r="D15" i="1"/>
  <c r="E15" i="1"/>
  <c r="F15" i="1"/>
  <c r="F17" i="1" s="1"/>
  <c r="H15" i="1"/>
  <c r="I15" i="1"/>
  <c r="J15" i="1"/>
  <c r="J17" i="1" s="1"/>
  <c r="L15" i="1"/>
  <c r="N15" i="1"/>
  <c r="N17" i="1" s="1"/>
  <c r="P15" i="1"/>
  <c r="Q15" i="1"/>
  <c r="R15" i="1"/>
  <c r="R17" i="1" s="1"/>
  <c r="U15" i="1"/>
  <c r="D17" i="1"/>
  <c r="H17" i="1"/>
  <c r="L17" i="1"/>
  <c r="P17" i="1"/>
  <c r="M21" i="1"/>
  <c r="V21" i="1" s="1"/>
  <c r="M24" i="1"/>
  <c r="V24" i="1"/>
  <c r="M15" i="1" l="1"/>
  <c r="V12" i="1"/>
  <c r="V15" i="1" s="1"/>
  <c r="V17" i="1" s="1"/>
  <c r="V19" i="1" s="1"/>
  <c r="M9" i="1"/>
  <c r="M17" i="1" l="1"/>
</calcChain>
</file>

<file path=xl/sharedStrings.xml><?xml version="1.0" encoding="utf-8"?>
<sst xmlns="http://schemas.openxmlformats.org/spreadsheetml/2006/main" count="44" uniqueCount="42">
  <si>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</si>
  <si>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</si>
  <si>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</si>
  <si>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</si>
  <si>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</si>
  <si>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</si>
  <si>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</si>
  <si>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</si>
  <si>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Другие затраты</t>
  </si>
  <si>
    <t>Оплата поставщикам</t>
  </si>
  <si>
    <t>Расходы</t>
  </si>
  <si>
    <t xml:space="preserve">     тв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</si>
  <si>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</si>
  <si>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</si>
  <si>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</si>
  <si>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</si>
  <si>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</si>
  <si>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</si>
  <si>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</si>
  <si>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</si>
  <si>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</si>
  <si>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</si>
  <si>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</si>
  <si>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</si>
  <si>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</si>
  <si>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</si>
  <si>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</si>
  <si>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</si>
  <si>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</si>
  <si>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</si>
  <si>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</si>
  <si>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</si>
  <si>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</si>
  <si>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</si>
  <si>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</si>
  <si>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</si>
  <si>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72-1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</si>
  <si>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</si>
  <si>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</si>
  <si>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</si>
  <si>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                               </t>
  </si>
  <si>
    <t>Фактическое исполнение сметы доходов и расходов за  2017 г                                                                                     Зорге 72-1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</si>
</sst>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72%20-1%20-%20&#1080;&#1089;&#1087;&#1088;.%20&#1101;&#1083;.%20&#1101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7">
          <cell r="P7">
            <v>9840</v>
          </cell>
        </row>
        <row r="12">
          <cell r="B12">
            <v>1789961</v>
          </cell>
          <cell r="C12">
            <v>206956</v>
          </cell>
          <cell r="D12">
            <v>102089</v>
          </cell>
          <cell r="E12">
            <v>72714</v>
          </cell>
          <cell r="F12">
            <v>264813</v>
          </cell>
          <cell r="G12">
            <v>181774</v>
          </cell>
          <cell r="I12">
            <v>31745</v>
          </cell>
          <cell r="J12">
            <v>0</v>
          </cell>
          <cell r="K12">
            <v>0</v>
          </cell>
          <cell r="L12">
            <v>133894</v>
          </cell>
          <cell r="N12">
            <v>37616</v>
          </cell>
          <cell r="O12">
            <v>5940</v>
          </cell>
          <cell r="P12">
            <v>5690</v>
          </cell>
          <cell r="R12">
            <v>19425</v>
          </cell>
          <cell r="T12">
            <v>0</v>
          </cell>
          <cell r="U12">
            <v>138713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4"/>
      <sheetData sheetId="5"/>
      <sheetData sheetId="6"/>
      <sheetData sheetId="7">
        <row r="7">
          <cell r="P7">
            <v>12880</v>
          </cell>
        </row>
        <row r="12">
          <cell r="B12">
            <v>270399</v>
          </cell>
          <cell r="C12">
            <v>253126</v>
          </cell>
          <cell r="D12">
            <v>82168</v>
          </cell>
          <cell r="E12">
            <v>58526</v>
          </cell>
          <cell r="F12">
            <v>274331</v>
          </cell>
          <cell r="G12">
            <v>188306</v>
          </cell>
          <cell r="I12">
            <v>22578</v>
          </cell>
          <cell r="J12">
            <v>0</v>
          </cell>
          <cell r="K12">
            <v>0</v>
          </cell>
          <cell r="L12">
            <v>126572</v>
          </cell>
          <cell r="N12">
            <v>32575</v>
          </cell>
          <cell r="O12">
            <v>5940</v>
          </cell>
          <cell r="P12">
            <v>15725</v>
          </cell>
          <cell r="R12">
            <v>17880</v>
          </cell>
          <cell r="S12">
            <v>12340</v>
          </cell>
          <cell r="T12">
            <v>0</v>
          </cell>
          <cell r="U12">
            <v>73980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8"/>
      <sheetData sheetId="9"/>
      <sheetData sheetId="10"/>
      <sheetData sheetId="11"/>
      <sheetData sheetId="12">
        <row r="7">
          <cell r="P7">
            <v>2400</v>
          </cell>
        </row>
        <row r="12">
          <cell r="B12">
            <v>0</v>
          </cell>
          <cell r="C12">
            <v>199318</v>
          </cell>
          <cell r="D12">
            <v>77373</v>
          </cell>
          <cell r="E12">
            <v>53751</v>
          </cell>
          <cell r="F12">
            <v>314072</v>
          </cell>
          <cell r="G12">
            <v>215588</v>
          </cell>
          <cell r="I12">
            <v>30337</v>
          </cell>
          <cell r="J12">
            <v>0</v>
          </cell>
          <cell r="K12">
            <v>0</v>
          </cell>
          <cell r="L12">
            <v>125395</v>
          </cell>
          <cell r="N12">
            <v>24151</v>
          </cell>
          <cell r="O12">
            <v>5940</v>
          </cell>
          <cell r="P12">
            <v>0</v>
          </cell>
          <cell r="R12">
            <v>17880</v>
          </cell>
          <cell r="S12">
            <v>12829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3"/>
      <sheetData sheetId="14"/>
      <sheetData sheetId="15"/>
      <sheetData sheetId="16"/>
      <sheetData sheetId="17">
        <row r="6">
          <cell r="D6">
            <v>0</v>
          </cell>
          <cell r="I6">
            <v>0</v>
          </cell>
          <cell r="J6">
            <v>0</v>
          </cell>
          <cell r="K6">
            <v>0</v>
          </cell>
          <cell r="O6">
            <v>0</v>
          </cell>
          <cell r="P6">
            <v>0</v>
          </cell>
          <cell r="T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8880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12">
          <cell r="B12">
            <v>1105384</v>
          </cell>
          <cell r="C12">
            <v>241913</v>
          </cell>
          <cell r="D12">
            <v>107234</v>
          </cell>
          <cell r="E12">
            <v>73991</v>
          </cell>
          <cell r="F12">
            <v>290425</v>
          </cell>
          <cell r="G12">
            <v>199358</v>
          </cell>
          <cell r="I12">
            <v>25715</v>
          </cell>
          <cell r="J12">
            <v>0</v>
          </cell>
          <cell r="K12">
            <v>0</v>
          </cell>
          <cell r="L12">
            <v>113462</v>
          </cell>
          <cell r="N12">
            <v>32856</v>
          </cell>
          <cell r="O12">
            <v>5940</v>
          </cell>
          <cell r="P12">
            <v>166854</v>
          </cell>
          <cell r="R12">
            <v>17880</v>
          </cell>
          <cell r="S12">
            <v>27396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="90" zoomScaleNormal="90" workbookViewId="0">
      <selection activeCell="R28" sqref="R28"/>
    </sheetView>
  </sheetViews>
  <sheetFormatPr defaultColWidth="9" defaultRowHeight="13.2" x14ac:dyDescent="0.25"/>
  <cols>
    <col min="1" max="1" width="18.44140625" style="1" customWidth="1"/>
    <col min="2" max="19" width="9" style="1" customWidth="1"/>
    <col min="20" max="20" width="11" style="1" customWidth="1"/>
    <col min="21" max="21" width="10.33203125" style="1" customWidth="1"/>
    <col min="22" max="16384" width="9" style="1"/>
  </cols>
  <sheetData>
    <row r="1" spans="1:22" ht="21" x14ac:dyDescent="0.4">
      <c r="B1" s="18" t="s">
        <v>41</v>
      </c>
      <c r="J1" s="17"/>
      <c r="K1" s="18"/>
      <c r="M1" s="17"/>
      <c r="N1" s="17"/>
      <c r="O1" s="17"/>
      <c r="P1" s="17"/>
      <c r="Q1" s="17" t="s">
        <v>40</v>
      </c>
    </row>
    <row r="2" spans="1:22" ht="21" x14ac:dyDescent="0.4">
      <c r="B2" s="1" t="s">
        <v>39</v>
      </c>
      <c r="C2" s="1" t="s">
        <v>38</v>
      </c>
      <c r="D2" s="1" t="s">
        <v>37</v>
      </c>
      <c r="E2" s="17" t="s">
        <v>36</v>
      </c>
    </row>
    <row r="3" spans="1:22" ht="55.2" x14ac:dyDescent="0.3">
      <c r="A3" s="6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6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3" t="s">
        <v>17</v>
      </c>
      <c r="V3" s="15" t="s">
        <v>16</v>
      </c>
    </row>
    <row r="4" spans="1:22" ht="26.4" x14ac:dyDescent="0.25">
      <c r="A4" s="6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">
        <v>-2243951</v>
      </c>
    </row>
    <row r="5" spans="1:22" x14ac:dyDescent="0.25">
      <c r="A5" s="7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"/>
    </row>
    <row r="6" spans="1:22" x14ac:dyDescent="0.25">
      <c r="A6" s="2" t="s">
        <v>13</v>
      </c>
      <c r="B6" s="2">
        <v>3097529</v>
      </c>
      <c r="C6" s="2">
        <v>1462862</v>
      </c>
      <c r="D6" s="2">
        <f>[1]квартал1!D6+[1]квартал2!D6+[1]квартал3!D6+[1]квартал4!D6</f>
        <v>0</v>
      </c>
      <c r="E6" s="2">
        <v>281126</v>
      </c>
      <c r="F6" s="2">
        <v>954005</v>
      </c>
      <c r="G6" s="2">
        <v>584981</v>
      </c>
      <c r="H6" s="2">
        <v>2218039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0</v>
      </c>
      <c r="K6" s="2">
        <f>[1]квартал1!K6+[1]квартал2!K6+[1]квартал3!K6+[1]квартал4!K6</f>
        <v>0</v>
      </c>
      <c r="L6" s="2">
        <v>447665</v>
      </c>
      <c r="M6" s="2">
        <f>SUM(B6:L6)</f>
        <v>9046207</v>
      </c>
      <c r="N6" s="2">
        <v>126002</v>
      </c>
      <c r="O6" s="2">
        <f>[1]квартал1!O6+[1]квартал2!O6+[1]квартал3!O6+[1]квартал4!O6</f>
        <v>0</v>
      </c>
      <c r="P6" s="2">
        <f>[1]квартал1!P6+[1]квартал2!P6+[1]квартал3!P6+[1]квартал4!P6</f>
        <v>0</v>
      </c>
      <c r="Q6" s="2">
        <v>186452</v>
      </c>
      <c r="R6" s="2">
        <v>83548</v>
      </c>
      <c r="S6" s="2">
        <v>57464</v>
      </c>
      <c r="T6" s="2">
        <f>[1]квартал1!T6+[1]квартал2!T6+[1]квартал3!T6+[1]квартал4!T6</f>
        <v>0</v>
      </c>
      <c r="U6" s="2">
        <v>209041</v>
      </c>
      <c r="V6" s="2">
        <f>SUM(M6:U6)</f>
        <v>9708714</v>
      </c>
    </row>
    <row r="7" spans="1:22" x14ac:dyDescent="0.25">
      <c r="A7" s="2" t="s">
        <v>12</v>
      </c>
      <c r="B7" s="2">
        <f>[1]квартал1!B7+[1]квартал2!B7+[1]квартал3!B7+[1]квартал4!B7</f>
        <v>0</v>
      </c>
      <c r="C7" s="2">
        <f>[1]квартал1!C7+[1]квартал2!C7+[1]квартал3!C7+[1]квартал4!C7</f>
        <v>0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f>[1]квартал1!F7+[1]квартал2!F7+[1]квартал3!F7+[1]квартал4!F7</f>
        <v>0</v>
      </c>
      <c r="G7" s="2">
        <f>[1]квартал1!G7+[1]квартал2!G7+[1]квартал3!G7+[1]квартал4!G7</f>
        <v>0</v>
      </c>
      <c r="H7" s="2">
        <f>[1]квартал1!H7+[1]квартал2!H7+[1]квартал3!H7+[1]квартал4!H7</f>
        <v>0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0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0</v>
      </c>
      <c r="P7" s="2">
        <f>[1]квартал1!P7+[1]квартал2!P7+[1]квартал3!P7+[1]квартал4!P7</f>
        <v>34000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[1]квартал1!U7+[1]квартал2!U7+[1]квартал3!U7+[1]квартал4!U7</f>
        <v>0</v>
      </c>
      <c r="V7" s="2">
        <f>SUM(M7:U7)</f>
        <v>34000</v>
      </c>
    </row>
    <row r="8" spans="1:22" x14ac:dyDescent="0.25">
      <c r="M8" s="2">
        <f>SUM(B8:J8)</f>
        <v>0</v>
      </c>
      <c r="P8" s="14" t="s">
        <v>11</v>
      </c>
      <c r="V8" s="2">
        <f>SUM(M8:U8)</f>
        <v>0</v>
      </c>
    </row>
    <row r="9" spans="1:22" x14ac:dyDescent="0.25">
      <c r="A9" s="12" t="s">
        <v>7</v>
      </c>
      <c r="B9" s="11">
        <f>SUM(B6:B8)</f>
        <v>3097529</v>
      </c>
      <c r="C9" s="11">
        <f>SUM(C6:C8)</f>
        <v>1462862</v>
      </c>
      <c r="D9" s="11">
        <f>SUM(D6:D8)</f>
        <v>0</v>
      </c>
      <c r="E9" s="11">
        <f>SUM(E6:E8)</f>
        <v>281126</v>
      </c>
      <c r="F9" s="11">
        <f>SUM(F6:F8)</f>
        <v>954005</v>
      </c>
      <c r="G9" s="11">
        <f>SUM(G6:G8)</f>
        <v>584981</v>
      </c>
      <c r="H9" s="11">
        <f>SUM(H6:H8)</f>
        <v>2218039</v>
      </c>
      <c r="I9" s="11">
        <f>SUM(I6:I8)</f>
        <v>0</v>
      </c>
      <c r="J9" s="11">
        <f>SUM(J6:J8)</f>
        <v>0</v>
      </c>
      <c r="K9" s="11">
        <f>SUM(K6:K8)</f>
        <v>0</v>
      </c>
      <c r="L9" s="11">
        <f>SUM(L6:L8)</f>
        <v>447665</v>
      </c>
      <c r="M9" s="11">
        <f>SUM(M6:M8)</f>
        <v>9046207</v>
      </c>
      <c r="N9" s="11">
        <f>SUM(N6:N8)</f>
        <v>126002</v>
      </c>
      <c r="O9" s="11">
        <f>SUM(O6:O8)</f>
        <v>0</v>
      </c>
      <c r="P9" s="11">
        <f>SUM(P6:P8)</f>
        <v>34000</v>
      </c>
      <c r="Q9" s="11">
        <f>SUM(Q6:Q8)</f>
        <v>186452</v>
      </c>
      <c r="R9" s="11">
        <f>SUM(R6:R8)</f>
        <v>83548</v>
      </c>
      <c r="S9" s="11">
        <f>SUM(S6:S8)</f>
        <v>57464</v>
      </c>
      <c r="T9" s="11">
        <f>SUM(T6:T8)</f>
        <v>0</v>
      </c>
      <c r="U9" s="11">
        <f>SUM(U6:U8)</f>
        <v>209041</v>
      </c>
      <c r="V9" s="11">
        <f>SUM(V6:V8)</f>
        <v>9742714</v>
      </c>
    </row>
    <row r="11" spans="1:22" x14ac:dyDescent="0.25">
      <c r="A11" s="7" t="s">
        <v>10</v>
      </c>
    </row>
    <row r="12" spans="1:22" x14ac:dyDescent="0.25">
      <c r="A12" s="2" t="s">
        <v>9</v>
      </c>
      <c r="B12" s="2">
        <f>[1]квартал1!B12+[1]квартал2!B12+[1]квартал3!B12+[1]квартал4!B12</f>
        <v>3165744</v>
      </c>
      <c r="C12" s="2">
        <f>[1]квартал1!C12+[1]квартал2!C12+[1]квартал3!C12+[1]квартал4!C12</f>
        <v>901313</v>
      </c>
      <c r="D12" s="2">
        <f>[1]квартал1!D12+[1]квартал2!D12+[1]квартал3!D12+[1]квартал4!D12</f>
        <v>368864</v>
      </c>
      <c r="E12" s="2">
        <f>[1]квартал1!E12+[1]квартал2!E12+[1]квартал3!E12+[1]квартал4!E12</f>
        <v>258982</v>
      </c>
      <c r="F12" s="2">
        <f>[1]квартал1!F12+[1]квартал2!F12+[1]квартал3!F12+[1]квартал4!F12</f>
        <v>1143641</v>
      </c>
      <c r="G12" s="2">
        <f>[1]квартал1!G12+[1]квартал2!G12+[1]квартал3!G12+[1]квартал4!G12</f>
        <v>785026</v>
      </c>
      <c r="H12" s="2">
        <v>2119879</v>
      </c>
      <c r="I12" s="2">
        <f>[1]квартал1!I12+[1]квартал2!I12+[1]квартал3!I12+[1]квартал4!I12</f>
        <v>110375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0</v>
      </c>
      <c r="L12" s="2">
        <f>[1]квартал1!L12+[1]квартал2!L12+[1]квартал3!L12+[1]квартал4!L12</f>
        <v>499323</v>
      </c>
      <c r="M12" s="2">
        <f>SUM(B12:L12)</f>
        <v>9353147</v>
      </c>
      <c r="N12" s="2">
        <f>[1]квартал1!N12+[1]квартал2!N12+[1]квартал3!N12+[1]квартал4!N12</f>
        <v>127198</v>
      </c>
      <c r="O12" s="2">
        <f>[1]квартал1!O12+[1]квартал2!O12+[1]квартал3!O12+[1]квартал4!O12</f>
        <v>23760</v>
      </c>
      <c r="P12" s="2">
        <f>[1]квартал1!P12+[1]квартал2!P12+[1]квартал3!P12+[1]квартал4!P12</f>
        <v>188269</v>
      </c>
      <c r="Q12" s="2">
        <v>129723</v>
      </c>
      <c r="R12" s="2">
        <f>[1]квартал1!R12+[1]квартал2!R12+[1]квартал3!R12+[1]квартал4!R12</f>
        <v>73065</v>
      </c>
      <c r="S12" s="2">
        <f>[1]квартал1!S12+[1]квартал2!S12+[1]квартал3!S12+[1]квартал4!S12</f>
        <v>52565</v>
      </c>
      <c r="T12" s="2">
        <f>[1]квартал1!T12+[1]квартал2!T12+[1]квартал3!T12+[1]квартал4!T12</f>
        <v>0</v>
      </c>
      <c r="U12" s="2">
        <f>[1]квартал1!U12+[1]квартал2!U12+[1]квартал3!U12+[1]квартал4!U12</f>
        <v>212693</v>
      </c>
      <c r="V12" s="2">
        <f>SUM(M12:U12)</f>
        <v>10160420</v>
      </c>
    </row>
    <row r="13" spans="1:22" x14ac:dyDescent="0.25">
      <c r="A13" s="13" t="s">
        <v>8</v>
      </c>
      <c r="B13" s="2">
        <f>[1]квартал1!B13+[1]квартал2!B13+[1]квартал3!B13+[1]квартал4!B13</f>
        <v>0</v>
      </c>
      <c r="C13" s="2">
        <f>[1]квартал1!C13+[1]квартал2!C13+[1]квартал3!C13+[1]квартал4!C13</f>
        <v>0</v>
      </c>
      <c r="D13" s="2">
        <f>[1]квартал1!D13+[1]квартал2!D13+[1]квартал3!D13+[1]квартал4!D13</f>
        <v>0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0</v>
      </c>
      <c r="N13" s="2">
        <f>[1]квартал1!N13+[1]квартал2!N13+[1]квартал3!N13+[1]квартал4!N13</f>
        <v>0</v>
      </c>
      <c r="O13" s="2">
        <f>[1]квартал1!O13+[1]квартал2!O13+[1]квартал3!O13+[1]квартал4!O13</f>
        <v>0</v>
      </c>
      <c r="P13" s="2">
        <f>[1]квартал1!P13+[1]квартал2!P13+[1]квартал3!P13+[1]квартал4!P13</f>
        <v>0</v>
      </c>
      <c r="Q13" s="2">
        <f>[1]квартал1!Q13+[1]квартал2!Q13+[1]квартал3!Q13+[1]квартал4!Q13</f>
        <v>0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[1]квартал1!U13+[1]квартал2!U13+[1]квартал3!U13+[1]квартал4!U13</f>
        <v>0</v>
      </c>
      <c r="V13" s="2">
        <f>SUM(M13:U13)</f>
        <v>0</v>
      </c>
    </row>
    <row r="14" spans="1:22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2" t="s">
        <v>7</v>
      </c>
      <c r="B15" s="11">
        <f>SUM(B12:B13)</f>
        <v>3165744</v>
      </c>
      <c r="C15" s="11">
        <f>SUM(C12:C13)</f>
        <v>901313</v>
      </c>
      <c r="D15" s="11">
        <f>SUM(D12:D13)</f>
        <v>368864</v>
      </c>
      <c r="E15" s="11">
        <f>SUM(E12:E13)</f>
        <v>258982</v>
      </c>
      <c r="F15" s="11">
        <f>SUM(F12:F13)</f>
        <v>1143641</v>
      </c>
      <c r="G15" s="11">
        <f>SUM(G12:G13)</f>
        <v>785026</v>
      </c>
      <c r="H15" s="11">
        <f>SUM(H12:H13)</f>
        <v>2119879</v>
      </c>
      <c r="I15" s="11">
        <f>SUM(I12:I13)</f>
        <v>110375</v>
      </c>
      <c r="J15" s="11">
        <f>SUM(J12:J13)</f>
        <v>0</v>
      </c>
      <c r="K15" s="11">
        <f>SUM(K12:K13)</f>
        <v>0</v>
      </c>
      <c r="L15" s="11">
        <f>SUM(L12:L13)</f>
        <v>499323</v>
      </c>
      <c r="M15" s="11">
        <f>SUM(M12:M13)</f>
        <v>9353147</v>
      </c>
      <c r="N15" s="11">
        <f>SUM(N12:N13)</f>
        <v>127198</v>
      </c>
      <c r="O15" s="11">
        <f>SUM(O12:O13)</f>
        <v>23760</v>
      </c>
      <c r="P15" s="11">
        <f>SUM(P12:P13)</f>
        <v>188269</v>
      </c>
      <c r="Q15" s="11">
        <f>SUM(Q12:Q13)</f>
        <v>129723</v>
      </c>
      <c r="R15" s="11">
        <f>SUM(R12:R13)</f>
        <v>73065</v>
      </c>
      <c r="S15" s="11">
        <f>SUM(S12:S13)</f>
        <v>52565</v>
      </c>
      <c r="T15" s="11">
        <f>SUM(T12:T13)</f>
        <v>0</v>
      </c>
      <c r="U15" s="11">
        <f>SUM(U12:U13)</f>
        <v>212693</v>
      </c>
      <c r="V15" s="11">
        <f>SUM(V12:V13)</f>
        <v>10160420</v>
      </c>
    </row>
    <row r="16" spans="1:22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3" x14ac:dyDescent="0.25">
      <c r="A17" s="9" t="s">
        <v>6</v>
      </c>
      <c r="B17" s="8">
        <f>SUM(B9,-B15)</f>
        <v>-68215</v>
      </c>
      <c r="C17" s="8">
        <f>SUM(C9,-C15)</f>
        <v>561549</v>
      </c>
      <c r="D17" s="8">
        <f>SUM(D9,-D15)</f>
        <v>-368864</v>
      </c>
      <c r="E17" s="8">
        <f>SUM(E9,-E15)</f>
        <v>22144</v>
      </c>
      <c r="F17" s="8">
        <f>SUM(F9,-F15)</f>
        <v>-189636</v>
      </c>
      <c r="G17" s="8">
        <f>SUM(G9,-G15)</f>
        <v>-200045</v>
      </c>
      <c r="H17" s="8">
        <f>SUM(H9,-H15)</f>
        <v>98160</v>
      </c>
      <c r="I17" s="8">
        <f>SUM(I9,-I15)</f>
        <v>-110375</v>
      </c>
      <c r="J17" s="8">
        <f>SUM(J9,-J15)</f>
        <v>0</v>
      </c>
      <c r="K17" s="8">
        <f>SUM(K9,-K15)</f>
        <v>0</v>
      </c>
      <c r="L17" s="8">
        <f>SUM(L9,-L15)</f>
        <v>-51658</v>
      </c>
      <c r="M17" s="8">
        <f>SUM(M9,-M15)</f>
        <v>-306940</v>
      </c>
      <c r="N17" s="8">
        <f>SUM(N9,-N15)</f>
        <v>-1196</v>
      </c>
      <c r="O17" s="8">
        <f>SUM(O9,-O15)</f>
        <v>-23760</v>
      </c>
      <c r="P17" s="8">
        <f>SUM(P9,-P15)</f>
        <v>-154269</v>
      </c>
      <c r="Q17" s="8">
        <f>SUM(Q9,-Q15)</f>
        <v>56729</v>
      </c>
      <c r="R17" s="8">
        <f>SUM(R9,-R15)</f>
        <v>10483</v>
      </c>
      <c r="S17" s="8">
        <f>SUM(S9,-S15)</f>
        <v>4899</v>
      </c>
      <c r="T17" s="8">
        <f>SUM(T9,-T15)</f>
        <v>0</v>
      </c>
      <c r="U17" s="8">
        <f>SUM(U9,-U15)</f>
        <v>-3652</v>
      </c>
      <c r="V17" s="8">
        <f>SUM(V9,-V15)</f>
        <v>-417706</v>
      </c>
    </row>
    <row r="18" spans="1:2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3" ht="26.4" x14ac:dyDescent="0.25">
      <c r="A19" s="6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>SUM(V4,V17)</f>
        <v>-2661657</v>
      </c>
      <c r="W19" s="2"/>
    </row>
    <row r="20" spans="1:23" x14ac:dyDescent="0.25">
      <c r="W20" s="2"/>
    </row>
    <row r="21" spans="1:23" x14ac:dyDescent="0.25">
      <c r="A21" s="5" t="s">
        <v>4</v>
      </c>
      <c r="B21" s="1">
        <v>3265726</v>
      </c>
      <c r="C21" s="1">
        <v>1509366</v>
      </c>
      <c r="E21" s="1">
        <v>289438</v>
      </c>
      <c r="F21" s="4">
        <v>984470</v>
      </c>
      <c r="G21" s="4">
        <v>610092</v>
      </c>
      <c r="H21" s="4">
        <v>2230254</v>
      </c>
      <c r="L21" s="1">
        <v>467013</v>
      </c>
      <c r="M21" s="2">
        <f>SUM(B21:L21)</f>
        <v>9356359</v>
      </c>
      <c r="N21" s="1">
        <v>131243</v>
      </c>
      <c r="Q21" s="1">
        <v>191102</v>
      </c>
      <c r="R21" s="1">
        <v>86145</v>
      </c>
      <c r="S21" s="1">
        <v>59604</v>
      </c>
      <c r="U21" s="1">
        <v>215056</v>
      </c>
      <c r="V21" s="2">
        <f>SUM(M21:U21)</f>
        <v>10039509</v>
      </c>
      <c r="W21" s="2"/>
    </row>
    <row r="22" spans="1:23" x14ac:dyDescent="0.25">
      <c r="W22" s="3"/>
    </row>
    <row r="24" spans="1:23" x14ac:dyDescent="0.25">
      <c r="A24" s="2" t="s">
        <v>3</v>
      </c>
      <c r="B24" s="2">
        <v>1155530</v>
      </c>
      <c r="C24" s="2">
        <v>590634</v>
      </c>
      <c r="D24" s="2"/>
      <c r="E24" s="2">
        <v>102934</v>
      </c>
      <c r="F24" s="2">
        <v>326597</v>
      </c>
      <c r="G24" s="2">
        <v>211585</v>
      </c>
      <c r="H24" s="2">
        <v>509876</v>
      </c>
      <c r="I24" s="2"/>
      <c r="J24" s="2"/>
      <c r="K24" s="2"/>
      <c r="L24" s="2">
        <v>143293</v>
      </c>
      <c r="M24" s="2">
        <f>SUM(B24:J24)</f>
        <v>2897156</v>
      </c>
      <c r="N24" s="2">
        <v>44378</v>
      </c>
      <c r="O24" s="2"/>
      <c r="P24" s="2"/>
      <c r="Q24" s="2">
        <v>51204</v>
      </c>
      <c r="R24" s="2">
        <v>20141</v>
      </c>
      <c r="S24" s="2">
        <v>16923</v>
      </c>
      <c r="T24" s="2"/>
      <c r="U24" s="2">
        <v>-32032</v>
      </c>
      <c r="V24" s="2">
        <f>SUM(M24:U24)</f>
        <v>2997770</v>
      </c>
    </row>
    <row r="26" spans="1:23" x14ac:dyDescent="0.25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2018-02-19T09:21:15Z</dcterms:created>
  <dcterms:modified xsi:type="dcterms:W3CDTF">2018-02-19T09:21:48Z</dcterms:modified>
</cp:coreProperties>
</file>