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год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D7" i="1"/>
  <c r="E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 s="1"/>
  <c r="U9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M12" i="1" s="1"/>
  <c r="H12" i="1"/>
  <c r="I12" i="1"/>
  <c r="J12" i="1"/>
  <c r="K12" i="1"/>
  <c r="L12" i="1"/>
  <c r="N12" i="1"/>
  <c r="O12" i="1"/>
  <c r="Q12" i="1"/>
  <c r="R12" i="1"/>
  <c r="S12" i="1"/>
  <c r="T12" i="1"/>
  <c r="B13" i="1"/>
  <c r="C13" i="1"/>
  <c r="D13" i="1"/>
  <c r="M13" i="1" s="1"/>
  <c r="U13" i="1" s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O14" i="1"/>
  <c r="U14" i="1" s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/>
  <c r="M24" i="1"/>
  <c r="U24" i="1"/>
  <c r="U12" i="1" l="1"/>
  <c r="U15" i="1" s="1"/>
  <c r="U17" i="1" s="1"/>
  <c r="U19" i="1" s="1"/>
  <c r="M15" i="1"/>
  <c r="M17" i="1" s="1"/>
</calcChain>
</file>

<file path=xl/sharedStrings.xml><?xml version="1.0" encoding="utf-8"?>
<sst xmlns="http://schemas.openxmlformats.org/spreadsheetml/2006/main" count="43" uniqueCount="41">
  <si>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</si>
  <si>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</si>
  <si>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</si>
  <si>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</si>
  <si>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</si>
  <si>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Сальдо на конец года</t>
  </si>
  <si>
    <t>Результат</t>
  </si>
  <si>
    <t>Итого:</t>
  </si>
  <si>
    <t>Другие затраты</t>
  </si>
  <si>
    <t>Оплата поставщикам</t>
  </si>
  <si>
    <t>Расходы</t>
  </si>
  <si>
    <t xml:space="preserve">    тв</t>
  </si>
  <si>
    <t>аренда</t>
  </si>
  <si>
    <t>Другие поступления</t>
  </si>
  <si>
    <t>Оплата жильцами</t>
  </si>
  <si>
    <t>Доходы</t>
  </si>
  <si>
    <t>Сальдо на начало года</t>
  </si>
  <si>
    <t xml:space="preserve">ВСЕГО </t>
  </si>
  <si>
    <t>Озеленители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</si>
  <si>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</si>
  <si>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</si>
  <si>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</si>
  <si>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</si>
  <si>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</si>
  <si>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</si>
  <si>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</si>
  <si>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</si>
  <si>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</si>
  <si>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</si>
  <si>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</si>
  <si>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</si>
  <si>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</si>
  <si>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</si>
  <si>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</si>
  <si>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</si>
  <si>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</si>
  <si>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"Витязь"</t>
  </si>
  <si>
    <r>
      <rPr>
        <sz val="10"/>
        <rFont val="Arial Cyr"/>
        <charset val="204"/>
      </rPr>
      <t xml:space="preserve">                     </t>
    </r>
    <r>
      <rPr>
        <b/>
        <sz val="13.95"/>
        <rFont val="Arial Cyr"/>
        <charset val="204"/>
      </rPr>
      <t xml:space="preserve"> ТСЖ  «Дом»</t>
    </r>
    <r>
      <rPr>
        <sz val="10"/>
        <rFont val="Arial Cyr"/>
        <charset val="204"/>
      </rPr>
      <t xml:space="preserve">          </t>
    </r>
  </si>
  <si>
    <t xml:space="preserve">                                               </t>
  </si>
  <si>
    <t xml:space="preserve">                    </t>
  </si>
  <si>
    <t>Фактическое исполнение сметы доходов и расходов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</si>
</sst>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3.95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2;&#1080;&#1090;&#1103;&#1079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</sheetNames>
    <sheetDataSet>
      <sheetData sheetId="0"/>
      <sheetData sheetId="1"/>
      <sheetData sheetId="2"/>
      <sheetData sheetId="3">
        <row r="6">
          <cell r="B6">
            <v>815695</v>
          </cell>
          <cell r="C6">
            <v>180532</v>
          </cell>
          <cell r="E6">
            <v>36563</v>
          </cell>
          <cell r="F6">
            <v>98660</v>
          </cell>
          <cell r="G6">
            <v>67034</v>
          </cell>
          <cell r="H6">
            <v>232704</v>
          </cell>
          <cell r="J6">
            <v>18164</v>
          </cell>
          <cell r="N6">
            <v>0</v>
          </cell>
          <cell r="O6">
            <v>101</v>
          </cell>
          <cell r="P6">
            <v>45122</v>
          </cell>
          <cell r="Q6">
            <v>12660</v>
          </cell>
          <cell r="T6">
            <v>3582</v>
          </cell>
        </row>
        <row r="7">
          <cell r="B7">
            <v>0</v>
          </cell>
          <cell r="D7">
            <v>0</v>
          </cell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32412</v>
          </cell>
          <cell r="P7">
            <v>6000</v>
          </cell>
        </row>
        <row r="12">
          <cell r="B12">
            <v>998135</v>
          </cell>
          <cell r="C12">
            <v>159980</v>
          </cell>
          <cell r="D12">
            <v>73708</v>
          </cell>
          <cell r="E12">
            <v>52500</v>
          </cell>
          <cell r="F12">
            <v>151280</v>
          </cell>
          <cell r="G12">
            <v>103845</v>
          </cell>
          <cell r="H12">
            <v>235195</v>
          </cell>
          <cell r="I12">
            <v>25595</v>
          </cell>
          <cell r="J12">
            <v>0</v>
          </cell>
          <cell r="K12">
            <v>0</v>
          </cell>
          <cell r="L12">
            <v>0</v>
          </cell>
          <cell r="N12">
            <v>6810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472793</v>
          </cell>
          <cell r="C6">
            <v>181572</v>
          </cell>
          <cell r="E6">
            <v>34536</v>
          </cell>
          <cell r="F6">
            <v>97479</v>
          </cell>
          <cell r="G6">
            <v>63564</v>
          </cell>
          <cell r="H6">
            <v>260503</v>
          </cell>
          <cell r="J6">
            <v>8317</v>
          </cell>
          <cell r="P6">
            <v>44019</v>
          </cell>
          <cell r="Q6">
            <v>11891</v>
          </cell>
          <cell r="T6">
            <v>17726</v>
          </cell>
        </row>
        <row r="7">
          <cell r="O7">
            <v>32412</v>
          </cell>
          <cell r="P7">
            <v>8800</v>
          </cell>
        </row>
        <row r="12">
          <cell r="B12">
            <v>390666</v>
          </cell>
          <cell r="C12">
            <v>144320</v>
          </cell>
          <cell r="D12">
            <v>64278</v>
          </cell>
          <cell r="E12">
            <v>45783</v>
          </cell>
          <cell r="F12">
            <v>125329</v>
          </cell>
          <cell r="G12">
            <v>86028</v>
          </cell>
          <cell r="H12">
            <v>231846</v>
          </cell>
          <cell r="I12">
            <v>21036</v>
          </cell>
          <cell r="J12">
            <v>0</v>
          </cell>
          <cell r="K12">
            <v>0</v>
          </cell>
          <cell r="L12">
            <v>0</v>
          </cell>
          <cell r="N12">
            <v>6810</v>
          </cell>
          <cell r="O12">
            <v>4500</v>
          </cell>
          <cell r="Q12">
            <v>0</v>
          </cell>
          <cell r="R12">
            <v>4100</v>
          </cell>
          <cell r="S12">
            <v>0</v>
          </cell>
          <cell r="T12">
            <v>35934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>
        <row r="6">
          <cell r="B6">
            <v>50147</v>
          </cell>
          <cell r="C6">
            <v>166851</v>
          </cell>
          <cell r="E6">
            <v>30014</v>
          </cell>
          <cell r="F6">
            <v>102501</v>
          </cell>
          <cell r="G6">
            <v>67609</v>
          </cell>
          <cell r="H6">
            <v>334677</v>
          </cell>
          <cell r="J6">
            <v>650</v>
          </cell>
          <cell r="O6">
            <v>453</v>
          </cell>
          <cell r="P6">
            <v>45804</v>
          </cell>
          <cell r="Q6">
            <v>12372</v>
          </cell>
          <cell r="T6">
            <v>30870</v>
          </cell>
        </row>
        <row r="7">
          <cell r="O7">
            <v>32412</v>
          </cell>
          <cell r="P7">
            <v>2400</v>
          </cell>
        </row>
        <row r="12">
          <cell r="B12">
            <v>0</v>
          </cell>
          <cell r="C12">
            <v>158552</v>
          </cell>
          <cell r="D12">
            <v>55773</v>
          </cell>
          <cell r="E12">
            <v>39188</v>
          </cell>
          <cell r="F12">
            <v>143376</v>
          </cell>
          <cell r="G12">
            <v>98418</v>
          </cell>
          <cell r="H12">
            <v>329296</v>
          </cell>
          <cell r="I12">
            <v>24358</v>
          </cell>
          <cell r="J12">
            <v>0</v>
          </cell>
          <cell r="K12">
            <v>11559</v>
          </cell>
          <cell r="L12">
            <v>0</v>
          </cell>
          <cell r="N12">
            <v>6810</v>
          </cell>
          <cell r="O12">
            <v>300576</v>
          </cell>
          <cell r="Q12">
            <v>0</v>
          </cell>
          <cell r="R12">
            <v>1500</v>
          </cell>
          <cell r="S12">
            <v>0</v>
          </cell>
          <cell r="T12">
            <v>35934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13"/>
      <sheetData sheetId="14"/>
      <sheetData sheetId="15"/>
      <sheetData sheetId="16"/>
      <sheetData sheetId="17">
        <row r="6">
          <cell r="B6">
            <v>436971</v>
          </cell>
          <cell r="C6">
            <v>183506</v>
          </cell>
          <cell r="E6">
            <v>33436</v>
          </cell>
          <cell r="F6">
            <v>110837</v>
          </cell>
          <cell r="G6">
            <v>74384</v>
          </cell>
          <cell r="H6">
            <v>296431</v>
          </cell>
          <cell r="I6">
            <v>0</v>
          </cell>
          <cell r="J6">
            <v>574</v>
          </cell>
          <cell r="K6">
            <v>0</v>
          </cell>
          <cell r="L6">
            <v>0</v>
          </cell>
          <cell r="N6">
            <v>0</v>
          </cell>
          <cell r="O6">
            <v>132289</v>
          </cell>
          <cell r="P6">
            <v>47871</v>
          </cell>
          <cell r="Q6">
            <v>13196</v>
          </cell>
          <cell r="R6">
            <v>0</v>
          </cell>
          <cell r="S6">
            <v>0</v>
          </cell>
          <cell r="T6">
            <v>24411</v>
          </cell>
        </row>
        <row r="7">
          <cell r="B7">
            <v>0</v>
          </cell>
          <cell r="D7">
            <v>0</v>
          </cell>
          <cell r="E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32411</v>
          </cell>
          <cell r="P7">
            <v>8880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308798</v>
          </cell>
          <cell r="C12">
            <v>142222</v>
          </cell>
          <cell r="D12">
            <v>64501</v>
          </cell>
          <cell r="E12">
            <v>44590</v>
          </cell>
          <cell r="F12">
            <v>136668</v>
          </cell>
          <cell r="G12">
            <v>93813</v>
          </cell>
          <cell r="H12">
            <v>241864</v>
          </cell>
          <cell r="I12">
            <v>21447</v>
          </cell>
          <cell r="J12">
            <v>0</v>
          </cell>
          <cell r="K12">
            <v>0</v>
          </cell>
          <cell r="L12">
            <v>0</v>
          </cell>
          <cell r="N12">
            <v>6810</v>
          </cell>
          <cell r="O12">
            <v>35329</v>
          </cell>
          <cell r="Q12">
            <v>0</v>
          </cell>
          <cell r="R12">
            <v>2900</v>
          </cell>
          <cell r="S12">
            <v>0</v>
          </cell>
          <cell r="T12">
            <v>11978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P28" sqref="P28"/>
    </sheetView>
  </sheetViews>
  <sheetFormatPr defaultColWidth="9" defaultRowHeight="13.2" x14ac:dyDescent="0.25"/>
  <cols>
    <col min="1" max="1" width="18.44140625" style="1" customWidth="1"/>
    <col min="2" max="18" width="9" style="1" customWidth="1"/>
    <col min="19" max="19" width="11" style="1" customWidth="1"/>
    <col min="20" max="20" width="10.33203125" style="1" customWidth="1"/>
    <col min="21" max="16384" width="9" style="1"/>
  </cols>
  <sheetData>
    <row r="1" spans="1:21" ht="21" x14ac:dyDescent="0.4">
      <c r="B1" s="18" t="s">
        <v>40</v>
      </c>
      <c r="J1" s="17"/>
      <c r="K1" s="18"/>
      <c r="M1" s="17"/>
      <c r="N1" s="17"/>
      <c r="O1" s="17"/>
      <c r="P1" s="17"/>
    </row>
    <row r="2" spans="1:21" ht="21" x14ac:dyDescent="0.4">
      <c r="B2" s="1" t="s">
        <v>39</v>
      </c>
      <c r="C2" s="1" t="s">
        <v>38</v>
      </c>
      <c r="D2" s="1" t="s">
        <v>37</v>
      </c>
      <c r="E2" s="17" t="s">
        <v>36</v>
      </c>
    </row>
    <row r="3" spans="1:21" ht="55.2" x14ac:dyDescent="0.3">
      <c r="A3" s="6"/>
      <c r="B3" s="13" t="s">
        <v>35</v>
      </c>
      <c r="C3" s="13" t="s">
        <v>34</v>
      </c>
      <c r="D3" s="13" t="s">
        <v>33</v>
      </c>
      <c r="E3" s="13" t="s">
        <v>31</v>
      </c>
      <c r="F3" s="13" t="s">
        <v>32</v>
      </c>
      <c r="G3" s="13" t="s">
        <v>31</v>
      </c>
      <c r="H3" s="13" t="s">
        <v>30</v>
      </c>
      <c r="I3" s="13" t="s">
        <v>29</v>
      </c>
      <c r="J3" s="13" t="s">
        <v>28</v>
      </c>
      <c r="K3" s="13" t="s">
        <v>27</v>
      </c>
      <c r="L3" s="13" t="s">
        <v>26</v>
      </c>
      <c r="M3" s="16" t="s">
        <v>25</v>
      </c>
      <c r="N3" s="13" t="s">
        <v>24</v>
      </c>
      <c r="O3" s="13" t="s">
        <v>23</v>
      </c>
      <c r="P3" s="13" t="s">
        <v>22</v>
      </c>
      <c r="Q3" s="13" t="s">
        <v>21</v>
      </c>
      <c r="R3" s="13" t="s">
        <v>20</v>
      </c>
      <c r="S3" s="13" t="s">
        <v>19</v>
      </c>
      <c r="T3" s="13" t="s">
        <v>18</v>
      </c>
      <c r="U3" s="15" t="s">
        <v>17</v>
      </c>
    </row>
    <row r="4" spans="1:21" ht="26.4" x14ac:dyDescent="0.25">
      <c r="A4" s="6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-483622</v>
      </c>
    </row>
    <row r="5" spans="1:21" x14ac:dyDescent="0.25">
      <c r="A5" s="7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14</v>
      </c>
      <c r="B6" s="2">
        <f>[1]квартал1!B6+[1]квартал2!B6+[1]квартал3!B6+[1]квартал4!B6</f>
        <v>1775606</v>
      </c>
      <c r="C6" s="2">
        <f>[1]квартал1!C6+[1]квартал2!C6+[1]квартал3!C6+[1]квартал4!C6</f>
        <v>712461</v>
      </c>
      <c r="D6" s="2">
        <f>[1]квартал1!D6+[1]квартал2!D6+[1]квартал3!D6+[1]квартал4!D6</f>
        <v>0</v>
      </c>
      <c r="E6" s="2">
        <f>[1]квартал1!E6+[1]квартал2!E6+[1]квартал3!E6+[1]квартал4!E6</f>
        <v>134549</v>
      </c>
      <c r="F6" s="2">
        <f>[1]квартал1!F6+[1]квартал2!F6+[1]квартал3!F6+[1]квартал4!F6</f>
        <v>409477</v>
      </c>
      <c r="G6" s="2">
        <f>[1]квартал1!G6+[1]квартал2!G6+[1]квартал3!G6+[1]квартал4!G6</f>
        <v>272591</v>
      </c>
      <c r="H6" s="2">
        <f>[1]квартал1!H6+[1]квартал2!H6+[1]квартал3!H6+[1]квартал4!H6</f>
        <v>1124315</v>
      </c>
      <c r="I6" s="2">
        <f>[1]квартал1!I6+[1]квартал2!I6+[1]квартал3!I6+[1]квартал4!I6</f>
        <v>0</v>
      </c>
      <c r="J6" s="2">
        <f>[1]квартал1!J6+[1]квартал2!J6+[1]квартал3!J6+[1]квартал4!J6</f>
        <v>27705</v>
      </c>
      <c r="K6" s="2">
        <f>[1]квартал1!K6+[1]квартал2!K6+[1]квартал3!K6+[1]квартал4!K6</f>
        <v>0</v>
      </c>
      <c r="L6" s="2">
        <f>[1]квартал1!L6+[1]квартал2!L6+[1]квартал3!L6+[1]квартал4!L6</f>
        <v>0</v>
      </c>
      <c r="M6" s="2">
        <f>SUM(B6:L6)</f>
        <v>4456704</v>
      </c>
      <c r="N6" s="2">
        <f>[1]квартал1!N6+[1]квартал2!N6+[1]квартал3!N6+[1]квартал4!N6</f>
        <v>0</v>
      </c>
      <c r="O6" s="2">
        <f>[1]квартал1!O6+[1]квартал2!O6+[1]квартал3!O6+[1]квартал4!O6</f>
        <v>132843</v>
      </c>
      <c r="P6" s="2">
        <f>[1]квартал1!P6+[1]квартал2!P6+[1]квартал3!P6+[1]квартал4!P6</f>
        <v>182816</v>
      </c>
      <c r="Q6" s="2">
        <f>[1]квартал1!Q6+[1]квартал2!Q6+[1]квартал3!Q6+[1]квартал4!Q6</f>
        <v>50119</v>
      </c>
      <c r="R6" s="2">
        <f>[1]квартал1!R6+[1]квартал2!R6+[1]квартал3!R6+[1]квартал4!R6</f>
        <v>0</v>
      </c>
      <c r="S6" s="2">
        <f>[1]квартал1!S6+[1]квартал2!S6+[1]квартал3!S6+[1]квартал4!S6</f>
        <v>0</v>
      </c>
      <c r="T6" s="2">
        <f>[1]квартал1!T6+[1]квартал2!T6+[1]квартал3!T6+[1]квартал4!T6</f>
        <v>76589</v>
      </c>
      <c r="U6" s="2">
        <f>SUM(M6:T6)</f>
        <v>4899071</v>
      </c>
    </row>
    <row r="7" spans="1:21" x14ac:dyDescent="0.25">
      <c r="A7" s="2" t="s">
        <v>13</v>
      </c>
      <c r="B7" s="2">
        <f>[1]квартал1!B7+[1]квартал2!B7+[1]квартал3!B7+[1]квартал4!B7</f>
        <v>0</v>
      </c>
      <c r="C7" s="2">
        <v>1819</v>
      </c>
      <c r="D7" s="2">
        <f>[1]квартал1!D7+[1]квартал2!D7+[1]квартал3!D7+[1]квартал4!D7</f>
        <v>0</v>
      </c>
      <c r="E7" s="2">
        <f>[1]квартал1!E7+[1]квартал2!E7+[1]квартал3!E7+[1]квартал4!E7</f>
        <v>0</v>
      </c>
      <c r="F7" s="2">
        <v>2511</v>
      </c>
      <c r="G7" s="2">
        <v>2085</v>
      </c>
      <c r="H7" s="2">
        <v>22909</v>
      </c>
      <c r="I7" s="2">
        <f>[1]квартал1!I7+[1]квартал2!I7+[1]квартал3!I7+[1]квартал4!I7</f>
        <v>0</v>
      </c>
      <c r="J7" s="2">
        <f>[1]квартал1!J7+[1]квартал2!J7+[1]квартал3!J7+[1]квартал4!J7</f>
        <v>0</v>
      </c>
      <c r="K7" s="2">
        <f>[1]квартал1!K7+[1]квартал2!K7+[1]квартал3!K7+[1]квартал4!K7</f>
        <v>0</v>
      </c>
      <c r="L7" s="2">
        <f>[1]квартал1!L7+[1]квартал2!L7+[1]квартал3!L7+[1]квартал4!L7</f>
        <v>0</v>
      </c>
      <c r="M7" s="2">
        <f>SUM(B7:L7)</f>
        <v>29324</v>
      </c>
      <c r="N7" s="2">
        <f>[1]квартал1!N7+[1]квартал2!N7+[1]квартал3!N7+[1]квартал4!N7</f>
        <v>0</v>
      </c>
      <c r="O7" s="2">
        <f>[1]квартал1!O7+[1]квартал2!O7+[1]квартал3!O7+[1]квартал4!O7</f>
        <v>129647</v>
      </c>
      <c r="P7" s="2">
        <f>[1]квартал1!P7+[1]квартал2!P7+[1]квартал3!P7+[1]квартал4!P7</f>
        <v>26080</v>
      </c>
      <c r="Q7" s="2">
        <f>[1]квартал1!Q7+[1]квартал2!Q7+[1]квартал3!Q7+[1]квартал4!Q7</f>
        <v>0</v>
      </c>
      <c r="R7" s="2">
        <f>[1]квартал1!R7+[1]квартал2!R7+[1]квартал3!R7+[1]квартал4!R7</f>
        <v>0</v>
      </c>
      <c r="S7" s="2">
        <f>[1]квартал1!S7+[1]квартал2!S7+[1]квартал3!S7+[1]квартал4!S7</f>
        <v>0</v>
      </c>
      <c r="T7" s="2">
        <f>[1]квартал1!T7+[1]квартал2!T7+[1]квартал3!T7+[1]квартал4!T7</f>
        <v>0</v>
      </c>
      <c r="U7" s="2">
        <f>SUM(M7:T7)</f>
        <v>185051</v>
      </c>
    </row>
    <row r="8" spans="1:21" x14ac:dyDescent="0.25">
      <c r="M8" s="2">
        <f>SUM(B8:J8)</f>
        <v>0</v>
      </c>
      <c r="O8" s="14" t="s">
        <v>12</v>
      </c>
      <c r="P8" s="14" t="s">
        <v>11</v>
      </c>
      <c r="U8" s="2">
        <f>SUM(M8:T8)</f>
        <v>0</v>
      </c>
    </row>
    <row r="9" spans="1:21" x14ac:dyDescent="0.25">
      <c r="A9" s="12" t="s">
        <v>7</v>
      </c>
      <c r="B9" s="11">
        <f>SUM(B6:B8)</f>
        <v>1775606</v>
      </c>
      <c r="C9" s="11">
        <f>SUM(C6:C8)</f>
        <v>714280</v>
      </c>
      <c r="D9" s="11">
        <f>SUM(D6:D8)</f>
        <v>0</v>
      </c>
      <c r="E9" s="11">
        <f>SUM(E6:E8)</f>
        <v>134549</v>
      </c>
      <c r="F9" s="11">
        <f>SUM(F6:F8)</f>
        <v>411988</v>
      </c>
      <c r="G9" s="11">
        <f>SUM(G6:G8)</f>
        <v>274676</v>
      </c>
      <c r="H9" s="11">
        <f>SUM(H6:H8)</f>
        <v>1147224</v>
      </c>
      <c r="I9" s="11">
        <f>SUM(I6:I8)</f>
        <v>0</v>
      </c>
      <c r="J9" s="11">
        <f>SUM(J6:J8)</f>
        <v>27705</v>
      </c>
      <c r="K9" s="11">
        <f>SUM(K6:K8)</f>
        <v>0</v>
      </c>
      <c r="L9" s="11">
        <f>SUM(L6:L8)</f>
        <v>0</v>
      </c>
      <c r="M9" s="11">
        <f>SUM(M6:M8)</f>
        <v>4486028</v>
      </c>
      <c r="N9" s="11">
        <f>SUM(N6:N8)</f>
        <v>0</v>
      </c>
      <c r="O9" s="11">
        <f>SUM(O6:O8)</f>
        <v>262490</v>
      </c>
      <c r="P9" s="11">
        <f>SUM(P6:P8)</f>
        <v>208896</v>
      </c>
      <c r="Q9" s="11">
        <f>SUM(Q6:Q8)</f>
        <v>50119</v>
      </c>
      <c r="R9" s="11">
        <f>SUM(R6:R8)</f>
        <v>0</v>
      </c>
      <c r="S9" s="11">
        <f>SUM(S6:S8)</f>
        <v>0</v>
      </c>
      <c r="T9" s="11">
        <f>SUM(T6:T8)</f>
        <v>76589</v>
      </c>
      <c r="U9" s="11">
        <f>SUM(U6:U8)</f>
        <v>5084122</v>
      </c>
    </row>
    <row r="11" spans="1:21" x14ac:dyDescent="0.25">
      <c r="A11" s="7" t="s">
        <v>10</v>
      </c>
    </row>
    <row r="12" spans="1:21" x14ac:dyDescent="0.25">
      <c r="A12" s="2" t="s">
        <v>9</v>
      </c>
      <c r="B12" s="2">
        <f>[1]квартал1!B12+[1]квартал2!B12+[1]квартал3!B12+[1]квартал4!B12</f>
        <v>1697599</v>
      </c>
      <c r="C12" s="2">
        <f>[1]квартал1!C12+[1]квартал2!C12+[1]квартал3!C12+[1]квартал4!C12</f>
        <v>605074</v>
      </c>
      <c r="D12" s="2">
        <f>[1]квартал1!D12+[1]квартал2!D12+[1]квартал3!D12+[1]квартал4!D12</f>
        <v>258260</v>
      </c>
      <c r="E12" s="2">
        <f>[1]квартал1!E12+[1]квартал2!E12+[1]квартал3!E12+[1]квартал4!E12</f>
        <v>182061</v>
      </c>
      <c r="F12" s="2">
        <f>[1]квартал1!F12+[1]квартал2!F12+[1]квартал3!F12+[1]квартал4!F12</f>
        <v>556653</v>
      </c>
      <c r="G12" s="2">
        <f>[1]квартал1!G12+[1]квартал2!G12+[1]квартал3!G12+[1]квартал4!G12</f>
        <v>382104</v>
      </c>
      <c r="H12" s="2">
        <f>[1]квартал1!H12+[1]квартал2!H12+[1]квартал3!H12+[1]квартал4!H12</f>
        <v>1038201</v>
      </c>
      <c r="I12" s="2">
        <f>[1]квартал1!I12+[1]квартал2!I12+[1]квартал3!I12+[1]квартал4!I12</f>
        <v>92436</v>
      </c>
      <c r="J12" s="2">
        <f>[1]квартал1!J12+[1]квартал2!J12+[1]квартал3!J12+[1]квартал4!J12</f>
        <v>0</v>
      </c>
      <c r="K12" s="2">
        <f>[1]квартал1!K12+[1]квартал2!K12+[1]квартал3!K12+[1]квартал4!K12</f>
        <v>11559</v>
      </c>
      <c r="L12" s="2">
        <f>[1]квартал1!L12+[1]квартал2!L12+[1]квартал3!L12+[1]квартал4!L12</f>
        <v>0</v>
      </c>
      <c r="M12" s="2">
        <f>SUM(B12:L12)</f>
        <v>4823947</v>
      </c>
      <c r="N12" s="2">
        <f>[1]квартал1!N12+[1]квартал2!N12+[1]квартал3!N12+[1]квартал4!N12</f>
        <v>27240</v>
      </c>
      <c r="O12" s="2">
        <f>[1]квартал1!O12+[1]квартал2!O12+[1]квартал3!O12+[1]квартал4!O12</f>
        <v>340405</v>
      </c>
      <c r="P12" s="2">
        <v>113297</v>
      </c>
      <c r="Q12" s="2">
        <f>[1]квартал1!Q12+[1]квартал2!Q12+[1]квартал3!Q12+[1]квартал4!Q12</f>
        <v>0</v>
      </c>
      <c r="R12" s="2">
        <f>[1]квартал1!R12+[1]квартал2!R12+[1]квартал3!R12+[1]квартал4!R12</f>
        <v>8500</v>
      </c>
      <c r="S12" s="2">
        <f>[1]квартал1!S12+[1]квартал2!S12+[1]квартал3!S12+[1]квартал4!S12</f>
        <v>0</v>
      </c>
      <c r="T12" s="2">
        <f>[1]квартал1!T12+[1]квартал2!T12+[1]квартал3!T12+[1]квартал4!T12</f>
        <v>83846</v>
      </c>
      <c r="U12" s="2">
        <f>SUM(M12:T12)</f>
        <v>5397235</v>
      </c>
    </row>
    <row r="13" spans="1:21" x14ac:dyDescent="0.25">
      <c r="A13" s="13" t="s">
        <v>8</v>
      </c>
      <c r="B13" s="2">
        <f>[1]квартал1!B13+[1]квартал2!B13+[1]квартал3!B13+[1]квартал4!B13</f>
        <v>0</v>
      </c>
      <c r="C13" s="2">
        <f>[1]квартал1!C13+[1]квартал2!C13+[1]квартал3!C13+[1]квартал4!C13</f>
        <v>0</v>
      </c>
      <c r="D13" s="2">
        <f>[1]квартал1!D13+[1]квартал2!D13+[1]квартал3!D13+[1]квартал4!D13</f>
        <v>0</v>
      </c>
      <c r="E13" s="2">
        <f>[1]квартал1!E13+[1]квартал2!E13+[1]квартал3!E13+[1]квартал4!E13</f>
        <v>0</v>
      </c>
      <c r="F13" s="2">
        <f>[1]квартал1!F13+[1]квартал2!F13+[1]квартал3!F13+[1]квартал4!F13</f>
        <v>0</v>
      </c>
      <c r="G13" s="2">
        <f>[1]квартал1!G13+[1]квартал2!G13+[1]квартал3!G13+[1]квартал4!G13</f>
        <v>0</v>
      </c>
      <c r="H13" s="2">
        <f>[1]квартал1!H13+[1]квартал2!H13+[1]квартал3!H13+[1]квартал4!H13</f>
        <v>0</v>
      </c>
      <c r="I13" s="2">
        <f>[1]квартал1!I13+[1]квартал2!I13+[1]квартал3!I13+[1]квартал4!I13</f>
        <v>0</v>
      </c>
      <c r="J13" s="2">
        <f>[1]квартал1!J13+[1]квартал2!J13+[1]квартал3!J13+[1]квартал4!J13</f>
        <v>0</v>
      </c>
      <c r="K13" s="2">
        <f>[1]квартал1!K13+[1]квартал2!K13+[1]квартал3!K13+[1]квартал4!K13</f>
        <v>0</v>
      </c>
      <c r="L13" s="2">
        <f>[1]квартал1!L13+[1]квартал2!L13+[1]квартал3!L13+[1]квартал4!L13</f>
        <v>0</v>
      </c>
      <c r="M13" s="2">
        <f>SUM(B13:L13)</f>
        <v>0</v>
      </c>
      <c r="N13" s="2">
        <f>[1]квартал1!N13+[1]квартал2!N13+[1]квартал3!N13+[1]квартал4!N13</f>
        <v>0</v>
      </c>
      <c r="O13" s="2">
        <f>[1]квартал1!O13+[1]квартал2!O13+[1]квартал3!O13+[1]квартал4!O13</f>
        <v>0</v>
      </c>
      <c r="P13" s="2">
        <f>[1]квартал1!P13+[1]квартал2!P13+[1]квартал3!P13+[1]квартал4!P13</f>
        <v>0</v>
      </c>
      <c r="Q13" s="2">
        <f>[1]квартал1!Q13+[1]квартал2!Q13+[1]квартал3!Q13+[1]квартал4!Q13</f>
        <v>0</v>
      </c>
      <c r="R13" s="2">
        <f>[1]квартал1!R13+[1]квартал2!R13+[1]квартал3!R13+[1]квартал4!R13</f>
        <v>0</v>
      </c>
      <c r="S13" s="2">
        <f>[1]квартал1!S13+[1]квартал2!S13+[1]квартал3!S13+[1]квартал4!S13</f>
        <v>0</v>
      </c>
      <c r="T13" s="2">
        <f>[1]квартал1!T13+[1]квартал2!T13+[1]квартал3!T13+[1]квартал4!T13</f>
        <v>0</v>
      </c>
      <c r="U13" s="2">
        <f>SUM(M13:T13)</f>
        <v>0</v>
      </c>
    </row>
    <row r="14" spans="1:2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>[1]квартал1!O14+[1]квартал2!O14+[1]квартал3!O14+[1]квартал4!O14</f>
        <v>0</v>
      </c>
      <c r="P14" s="2"/>
      <c r="Q14" s="2"/>
      <c r="R14" s="2"/>
      <c r="S14" s="2"/>
      <c r="T14" s="2"/>
      <c r="U14" s="2">
        <f>SUM(M14:T14)</f>
        <v>0</v>
      </c>
    </row>
    <row r="15" spans="1:21" x14ac:dyDescent="0.25">
      <c r="A15" s="12" t="s">
        <v>7</v>
      </c>
      <c r="B15" s="11">
        <f>SUM(B12:B13)</f>
        <v>1697599</v>
      </c>
      <c r="C15" s="11">
        <f>SUM(C12:C13)</f>
        <v>605074</v>
      </c>
      <c r="D15" s="11">
        <f>SUM(D12:D13)</f>
        <v>258260</v>
      </c>
      <c r="E15" s="11">
        <f>SUM(E12:E13)</f>
        <v>182061</v>
      </c>
      <c r="F15" s="11">
        <f>SUM(F12:F13)</f>
        <v>556653</v>
      </c>
      <c r="G15" s="11">
        <f>SUM(G12:G13)</f>
        <v>382104</v>
      </c>
      <c r="H15" s="11">
        <f>SUM(H12:H13)</f>
        <v>1038201</v>
      </c>
      <c r="I15" s="11">
        <f>SUM(I12:I13)</f>
        <v>92436</v>
      </c>
      <c r="J15" s="11">
        <f>SUM(J12:J13)</f>
        <v>0</v>
      </c>
      <c r="K15" s="11">
        <f>SUM(K12:K13)</f>
        <v>11559</v>
      </c>
      <c r="L15" s="11">
        <f>SUM(L12:L13)</f>
        <v>0</v>
      </c>
      <c r="M15" s="11">
        <f>SUM(M12:M13)</f>
        <v>4823947</v>
      </c>
      <c r="N15" s="11">
        <f>SUM(N12:N13)</f>
        <v>27240</v>
      </c>
      <c r="O15" s="11">
        <f>SUM(O12:O13)</f>
        <v>340405</v>
      </c>
      <c r="P15" s="11">
        <f>SUM(P12:P13)</f>
        <v>113297</v>
      </c>
      <c r="Q15" s="11">
        <f>SUM(Q12:Q13)</f>
        <v>0</v>
      </c>
      <c r="R15" s="11">
        <f>SUM(R12:R13)</f>
        <v>8500</v>
      </c>
      <c r="S15" s="11">
        <f>SUM(S12:S13)</f>
        <v>0</v>
      </c>
      <c r="T15" s="11">
        <f>SUM(T12:T13)</f>
        <v>83846</v>
      </c>
      <c r="U15" s="11">
        <f>SUM(U12:U13)</f>
        <v>5397235</v>
      </c>
    </row>
    <row r="16" spans="1:21" x14ac:dyDescent="0.2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5">
      <c r="A17" s="9" t="s">
        <v>6</v>
      </c>
      <c r="B17" s="8">
        <f>SUM(B9,-B15)</f>
        <v>78007</v>
      </c>
      <c r="C17" s="8">
        <f>SUM(C9,-C15)</f>
        <v>109206</v>
      </c>
      <c r="D17" s="8">
        <f>SUM(D9,-D15)</f>
        <v>-258260</v>
      </c>
      <c r="E17" s="8">
        <f>SUM(E9,-E15)</f>
        <v>-47512</v>
      </c>
      <c r="F17" s="8">
        <f>SUM(F9,-F15)</f>
        <v>-144665</v>
      </c>
      <c r="G17" s="8">
        <f>SUM(G9,-G15)</f>
        <v>-107428</v>
      </c>
      <c r="H17" s="8">
        <f>SUM(H9,-H15)</f>
        <v>109023</v>
      </c>
      <c r="I17" s="8">
        <f>SUM(I9,-I15)</f>
        <v>-92436</v>
      </c>
      <c r="J17" s="8">
        <f>SUM(J9,-J15)</f>
        <v>27705</v>
      </c>
      <c r="K17" s="8">
        <f>SUM(K9,-K15)</f>
        <v>-11559</v>
      </c>
      <c r="L17" s="8">
        <f>SUM(L9,-L15)</f>
        <v>0</v>
      </c>
      <c r="M17" s="8">
        <f>SUM(M9,-M15)</f>
        <v>-337919</v>
      </c>
      <c r="N17" s="8">
        <f>SUM(N9,-N15)</f>
        <v>-27240</v>
      </c>
      <c r="O17" s="8">
        <f>SUM(O9,-O15)</f>
        <v>-77915</v>
      </c>
      <c r="P17" s="8">
        <f>SUM(P9,-P15)</f>
        <v>95599</v>
      </c>
      <c r="Q17" s="8">
        <f>SUM(Q9,-Q15)</f>
        <v>50119</v>
      </c>
      <c r="R17" s="8">
        <f>SUM(R9,-R15)</f>
        <v>-8500</v>
      </c>
      <c r="S17" s="8">
        <f>SUM(S9,-S15)</f>
        <v>0</v>
      </c>
      <c r="T17" s="8">
        <f>SUM(T9,-T15)</f>
        <v>-7257</v>
      </c>
      <c r="U17" s="8">
        <f>SUM(U9,-U15)</f>
        <v>-313113</v>
      </c>
    </row>
    <row r="18" spans="1:22" x14ac:dyDescent="0.25">
      <c r="A18" s="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ht="26.4" x14ac:dyDescent="0.25">
      <c r="A19" s="6" t="s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>SUM(U4,U17)</f>
        <v>-796735</v>
      </c>
      <c r="V19" s="2"/>
    </row>
    <row r="20" spans="1:22" x14ac:dyDescent="0.25">
      <c r="V20" s="2"/>
    </row>
    <row r="21" spans="1:22" x14ac:dyDescent="0.25">
      <c r="A21" s="5" t="s">
        <v>4</v>
      </c>
      <c r="B21" s="1">
        <v>1923536</v>
      </c>
      <c r="C21" s="1">
        <v>797092</v>
      </c>
      <c r="E21" s="4">
        <v>148132</v>
      </c>
      <c r="F21" s="4">
        <v>449262</v>
      </c>
      <c r="G21" s="4">
        <v>300284</v>
      </c>
      <c r="H21" s="4">
        <v>1156633</v>
      </c>
      <c r="J21" s="4">
        <v>12404</v>
      </c>
      <c r="M21" s="2">
        <f>SUM(B21:L21)</f>
        <v>4787343</v>
      </c>
      <c r="O21" s="1">
        <v>218547</v>
      </c>
      <c r="P21" s="1">
        <v>189977</v>
      </c>
      <c r="Q21" s="1">
        <v>51987</v>
      </c>
      <c r="T21" s="4">
        <v>78346</v>
      </c>
      <c r="U21" s="2">
        <f>SUM(M21:T21)</f>
        <v>5326200</v>
      </c>
      <c r="V21" s="2"/>
    </row>
    <row r="22" spans="1:22" x14ac:dyDescent="0.25">
      <c r="V22" s="3"/>
    </row>
    <row r="24" spans="1:22" x14ac:dyDescent="0.25">
      <c r="A24" s="2" t="s">
        <v>3</v>
      </c>
      <c r="B24" s="2">
        <v>541397</v>
      </c>
      <c r="C24" s="2">
        <v>270621</v>
      </c>
      <c r="D24" s="2"/>
      <c r="E24" s="2">
        <v>18300</v>
      </c>
      <c r="F24" s="2">
        <v>136370</v>
      </c>
      <c r="G24" s="2">
        <v>91820</v>
      </c>
      <c r="H24" s="2">
        <v>215407</v>
      </c>
      <c r="I24" s="2"/>
      <c r="J24" s="2">
        <v>-3464</v>
      </c>
      <c r="K24" s="2"/>
      <c r="L24" s="2"/>
      <c r="M24" s="2">
        <f>SUM(B24:L24)</f>
        <v>1270451</v>
      </c>
      <c r="N24" s="2"/>
      <c r="O24" s="2">
        <v>98872</v>
      </c>
      <c r="P24" s="2">
        <v>41426</v>
      </c>
      <c r="Q24" s="2">
        <v>9708</v>
      </c>
      <c r="R24" s="2"/>
      <c r="S24" s="2"/>
      <c r="T24" s="2">
        <v>5181</v>
      </c>
      <c r="U24" s="2">
        <f>SUM(M24:T24)</f>
        <v>1425638</v>
      </c>
    </row>
    <row r="26" spans="1:22" x14ac:dyDescent="0.25">
      <c r="B26" s="1" t="s">
        <v>2</v>
      </c>
      <c r="C26" s="1" t="s">
        <v>1</v>
      </c>
      <c r="E26" s="1" t="s"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2018-02-13T13:38:42Z</dcterms:created>
  <dcterms:modified xsi:type="dcterms:W3CDTF">2018-02-13T13:39:35Z</dcterms:modified>
</cp:coreProperties>
</file>