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Полугодие" sheetId="1" r:id="rId1"/>
  </sheets>
  <externalReferences>
    <externalReference r:id="rId2"/>
    <externalReference r:id="rId3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U7" i="1" s="1"/>
  <c r="U9" i="1" s="1"/>
  <c r="N7" i="1"/>
  <c r="O7" i="1"/>
  <c r="Q7" i="1"/>
  <c r="R7" i="1"/>
  <c r="S7" i="1"/>
  <c r="T7" i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M12" i="1"/>
  <c r="U12" i="1" s="1"/>
  <c r="N12" i="1"/>
  <c r="O12" i="1"/>
  <c r="P12" i="1"/>
  <c r="Q12" i="1"/>
  <c r="S12" i="1"/>
  <c r="T12" i="1"/>
  <c r="B13" i="1"/>
  <c r="M13" i="1" s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 s="1"/>
  <c r="M24" i="1"/>
  <c r="U24" i="1" s="1"/>
  <c r="B30" i="1"/>
  <c r="U13" i="1" l="1"/>
  <c r="U15" i="1" s="1"/>
  <c r="U17" i="1" s="1"/>
  <c r="M15" i="1"/>
  <c r="M17" i="1" s="1"/>
</calcChain>
</file>

<file path=xl/sharedStrings.xml><?xml version="1.0" encoding="utf-8"?>
<sst xmlns="http://schemas.openxmlformats.org/spreadsheetml/2006/main" count="43" uniqueCount="41">
  <si>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</si>
  <si>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</si>
  <si>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</si>
  <si>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</si>
  <si>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</si>
  <si>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</si>
  <si>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</si>
  <si>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контролер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</si>
  <si>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</si>
  <si>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</si>
  <si>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</si>
  <si>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</si>
  <si>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</si>
  <si>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</si>
  <si>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</si>
  <si>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</si>
  <si>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</si>
  <si>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Целевой сбор</t>
  </si>
  <si>
    <t>Комиссия банка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</si>
  <si>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</si>
  <si>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</si>
  <si>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</si>
  <si>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</si>
  <si>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</si>
  <si>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</si>
  <si>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</si>
  <si>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</si>
  <si>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</si>
  <si>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</si>
  <si>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</si>
  <si>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</si>
  <si>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</si>
  <si>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</si>
  <si>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</si>
  <si>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</si>
  <si>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60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</si>
  <si>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</si>
  <si>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</si>
  <si>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</si>
  <si>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                                                     </t>
  </si>
  <si>
    <t>Фактическое исполнение сметы доходов и расходов за полугодие 2017 г                                                                          ТСЖ        "Дом"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</si>
</sst>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7;&#1086;&#1088;&#1075;&#1077;%20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54;&#1090;&#1095;&#1077;&#1090;&#1099;%20&#1072;%202017&#1075;/2&#1082;&#1074;/&#1047;&#1086;&#1088;&#1075;&#1077;%20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577827</v>
          </cell>
          <cell r="C6">
            <v>106195</v>
          </cell>
          <cell r="D6">
            <v>31474</v>
          </cell>
          <cell r="E6">
            <v>27496</v>
          </cell>
          <cell r="F6">
            <v>72676</v>
          </cell>
          <cell r="G6">
            <v>47673</v>
          </cell>
          <cell r="H6">
            <v>173541</v>
          </cell>
          <cell r="P6">
            <v>38652</v>
          </cell>
          <cell r="Q6">
            <v>19185</v>
          </cell>
          <cell r="T6">
            <v>16026</v>
          </cell>
        </row>
        <row r="12">
          <cell r="B12">
            <v>566627</v>
          </cell>
          <cell r="C12">
            <v>107030</v>
          </cell>
          <cell r="D12">
            <v>38409</v>
          </cell>
          <cell r="E12">
            <v>0</v>
          </cell>
          <cell r="F12">
            <v>84978</v>
          </cell>
          <cell r="G12">
            <v>58331</v>
          </cell>
          <cell r="H12">
            <v>175079</v>
          </cell>
          <cell r="I12">
            <v>6492</v>
          </cell>
          <cell r="J12">
            <v>0</v>
          </cell>
          <cell r="K12">
            <v>0</v>
          </cell>
          <cell r="L12">
            <v>0</v>
          </cell>
          <cell r="N12">
            <v>5550</v>
          </cell>
          <cell r="O12">
            <v>0</v>
          </cell>
          <cell r="P12">
            <v>0</v>
          </cell>
          <cell r="Q12">
            <v>21156</v>
          </cell>
          <cell r="S12">
            <v>0</v>
          </cell>
          <cell r="T12">
            <v>635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2"/>
    </sheetNames>
    <sheetDataSet>
      <sheetData sheetId="0">
        <row r="6">
          <cell r="B6">
            <v>294866</v>
          </cell>
          <cell r="C6">
            <v>84876</v>
          </cell>
          <cell r="D6">
            <v>36463</v>
          </cell>
          <cell r="E6">
            <v>25635</v>
          </cell>
          <cell r="F6">
            <v>64575</v>
          </cell>
          <cell r="G6">
            <v>43543</v>
          </cell>
          <cell r="H6">
            <v>159844</v>
          </cell>
          <cell r="P6">
            <v>38749</v>
          </cell>
          <cell r="Q6">
            <v>19380</v>
          </cell>
          <cell r="T6">
            <v>562</v>
          </cell>
        </row>
        <row r="12">
          <cell r="B12">
            <v>92501</v>
          </cell>
          <cell r="C12">
            <v>100087</v>
          </cell>
          <cell r="D12">
            <v>34500</v>
          </cell>
          <cell r="E12">
            <v>0</v>
          </cell>
          <cell r="F12">
            <v>91898</v>
          </cell>
          <cell r="G12">
            <v>63080</v>
          </cell>
          <cell r="H12">
            <v>168413</v>
          </cell>
          <cell r="I12">
            <v>7549</v>
          </cell>
          <cell r="J12">
            <v>0</v>
          </cell>
          <cell r="K12">
            <v>0</v>
          </cell>
          <cell r="L12">
            <v>0</v>
          </cell>
          <cell r="N12">
            <v>5550</v>
          </cell>
          <cell r="O12">
            <v>0</v>
          </cell>
          <cell r="P12">
            <v>37849</v>
          </cell>
          <cell r="Q12">
            <v>21156</v>
          </cell>
          <cell r="S12">
            <v>0</v>
          </cell>
          <cell r="T12">
            <v>67041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90" zoomScaleNormal="90" workbookViewId="0">
      <selection activeCell="S31" sqref="S31"/>
    </sheetView>
  </sheetViews>
  <sheetFormatPr defaultColWidth="11.6640625" defaultRowHeight="13.2" x14ac:dyDescent="0.25"/>
  <cols>
    <col min="1" max="1" width="19.6640625" style="1" customWidth="1"/>
    <col min="2" max="2" width="10.109375" style="1" customWidth="1"/>
    <col min="3" max="3" width="10" style="1" customWidth="1"/>
    <col min="4" max="4" width="9.6640625" style="1" customWidth="1"/>
    <col min="5" max="5" width="9.88671875" style="1" customWidth="1"/>
    <col min="6" max="6" width="10" style="1" customWidth="1"/>
    <col min="7" max="7" width="7.88671875" style="1" customWidth="1"/>
    <col min="8" max="9" width="9.44140625" style="1" customWidth="1"/>
    <col min="10" max="10" width="10.33203125" style="1" customWidth="1"/>
    <col min="11" max="11" width="10.44140625" style="1" customWidth="1"/>
    <col min="12" max="12" width="10.33203125" style="1" customWidth="1"/>
    <col min="13" max="13" width="9.88671875" style="1" customWidth="1"/>
    <col min="14" max="15" width="10.109375" style="1" customWidth="1"/>
    <col min="16" max="16" width="10.5546875" style="1" customWidth="1"/>
    <col min="17" max="17" width="10.44140625" style="1" customWidth="1"/>
    <col min="18" max="18" width="9.5546875" style="1" customWidth="1"/>
    <col min="19" max="19" width="10.44140625" style="1" customWidth="1"/>
    <col min="20" max="20" width="10.109375" style="1" customWidth="1"/>
    <col min="21" max="21" width="9.6640625" style="1" customWidth="1"/>
    <col min="22" max="16384" width="11.6640625" style="1"/>
  </cols>
  <sheetData>
    <row r="1" spans="1:21" ht="17.399999999999999" x14ac:dyDescent="0.3">
      <c r="B1" s="20" t="s">
        <v>40</v>
      </c>
      <c r="O1" s="1" t="s">
        <v>39</v>
      </c>
    </row>
    <row r="2" spans="1:21" ht="21" x14ac:dyDescent="0.4">
      <c r="B2" s="1" t="s">
        <v>38</v>
      </c>
      <c r="C2" s="1" t="s">
        <v>37</v>
      </c>
      <c r="D2" s="1" t="s">
        <v>36</v>
      </c>
      <c r="E2" s="19" t="s">
        <v>35</v>
      </c>
    </row>
    <row r="3" spans="1:21" s="16" customFormat="1" ht="41.4" x14ac:dyDescent="0.3">
      <c r="A3" s="15"/>
      <c r="B3" s="13" t="s">
        <v>34</v>
      </c>
      <c r="C3" s="13" t="s">
        <v>33</v>
      </c>
      <c r="D3" s="13" t="s">
        <v>32</v>
      </c>
      <c r="E3" s="13" t="s">
        <v>30</v>
      </c>
      <c r="F3" s="13" t="s">
        <v>31</v>
      </c>
      <c r="G3" s="13" t="s">
        <v>30</v>
      </c>
      <c r="H3" s="13" t="s">
        <v>29</v>
      </c>
      <c r="I3" s="13" t="s">
        <v>28</v>
      </c>
      <c r="J3" s="13" t="s">
        <v>27</v>
      </c>
      <c r="K3" s="13" t="s">
        <v>26</v>
      </c>
      <c r="L3" s="13" t="s">
        <v>25</v>
      </c>
      <c r="M3" s="18" t="s">
        <v>24</v>
      </c>
      <c r="N3" s="13" t="s">
        <v>23</v>
      </c>
      <c r="O3" s="13" t="s">
        <v>22</v>
      </c>
      <c r="P3" s="13" t="s">
        <v>21</v>
      </c>
      <c r="Q3" s="13" t="s">
        <v>20</v>
      </c>
      <c r="R3" s="13" t="s">
        <v>19</v>
      </c>
      <c r="S3" s="13" t="s">
        <v>18</v>
      </c>
      <c r="T3" s="13" t="s">
        <v>17</v>
      </c>
      <c r="U3" s="17" t="s">
        <v>16</v>
      </c>
    </row>
    <row r="4" spans="1:21" ht="26.4" x14ac:dyDescent="0.25">
      <c r="A4" s="15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>
        <v>-709277</v>
      </c>
    </row>
    <row r="5" spans="1:21" x14ac:dyDescent="0.25">
      <c r="A5" s="6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13</v>
      </c>
      <c r="B6" s="2">
        <f>[1]квартал1!B6+[2]квартал2!B6</f>
        <v>872693</v>
      </c>
      <c r="C6" s="2">
        <f>[1]квартал1!C6+[2]квартал2!C6</f>
        <v>191071</v>
      </c>
      <c r="D6" s="2">
        <f>[1]квартал1!D6+[2]квартал2!D6</f>
        <v>67937</v>
      </c>
      <c r="E6" s="2">
        <f>[1]квартал1!E6+[2]квартал2!E6</f>
        <v>53131</v>
      </c>
      <c r="F6" s="2">
        <f>[1]квартал1!F6+[2]квартал2!F6</f>
        <v>137251</v>
      </c>
      <c r="G6" s="2">
        <f>[1]квартал1!G6+[2]квартал2!G6</f>
        <v>91216</v>
      </c>
      <c r="H6" s="2">
        <f>[1]квартал1!H6+[2]квартал2!H6</f>
        <v>333385</v>
      </c>
      <c r="I6" s="2">
        <f>[1]квартал1!I6+[2]квартал2!I6</f>
        <v>0</v>
      </c>
      <c r="J6" s="2">
        <f>[1]квартал1!J6+[2]квартал2!J6</f>
        <v>0</v>
      </c>
      <c r="K6" s="2">
        <f>[1]квартал1!K6+[2]квартал2!K6</f>
        <v>0</v>
      </c>
      <c r="L6" s="2">
        <f>[1]квартал1!L6+[2]квартал2!L6</f>
        <v>0</v>
      </c>
      <c r="M6" s="2">
        <f>SUM(B6:L6)</f>
        <v>1746684</v>
      </c>
      <c r="N6" s="2">
        <f>[1]квартал1!N6+[2]квартал2!N6</f>
        <v>0</v>
      </c>
      <c r="O6" s="2">
        <f>[1]квартал1!O6+[2]квартал2!O6</f>
        <v>0</v>
      </c>
      <c r="P6" s="2">
        <f>[1]квартал1!P6+[2]квартал2!P6</f>
        <v>77401</v>
      </c>
      <c r="Q6" s="2">
        <f>[1]квартал1!Q6+[2]квартал2!Q6</f>
        <v>38565</v>
      </c>
      <c r="R6" s="2">
        <f>[1]квартал1!R6+[2]квартал2!R6</f>
        <v>0</v>
      </c>
      <c r="S6" s="2">
        <f>[1]квартал1!S6+[2]квартал2!S6</f>
        <v>0</v>
      </c>
      <c r="T6" s="2">
        <f>[1]квартал1!T6+[2]квартал2!T6</f>
        <v>16588</v>
      </c>
      <c r="U6" s="2">
        <f>SUM(M6:T6)</f>
        <v>1879238</v>
      </c>
    </row>
    <row r="7" spans="1:21" x14ac:dyDescent="0.25">
      <c r="A7" s="2" t="s">
        <v>12</v>
      </c>
      <c r="B7" s="2">
        <f>[1]квартал1!B7+[2]квартал2!B7</f>
        <v>0</v>
      </c>
      <c r="C7" s="2">
        <f>[1]квартал1!C7+[2]квартал2!C7</f>
        <v>0</v>
      </c>
      <c r="D7" s="2">
        <f>[1]квартал1!D7+[2]квартал2!D7</f>
        <v>0</v>
      </c>
      <c r="E7" s="2">
        <f>[1]квартал1!E7+[2]квартал2!E7</f>
        <v>0</v>
      </c>
      <c r="F7" s="2">
        <f>[1]квартал1!F7+[2]квартал2!F7</f>
        <v>0</v>
      </c>
      <c r="G7" s="2">
        <f>[1]квартал1!G7+[2]квартал2!G7</f>
        <v>0</v>
      </c>
      <c r="H7" s="2">
        <f>[1]квартал1!H7+[2]квартал2!H7</f>
        <v>0</v>
      </c>
      <c r="I7" s="2">
        <f>[1]квартал1!I7+[2]квартал2!I7</f>
        <v>0</v>
      </c>
      <c r="J7" s="2">
        <f>[1]квартал1!J7+[2]квартал2!J7</f>
        <v>0</v>
      </c>
      <c r="K7" s="2">
        <f>[1]квартал1!K7+[2]квартал2!K7</f>
        <v>0</v>
      </c>
      <c r="L7" s="2">
        <f>[1]квартал1!L7+[2]квартал2!L7</f>
        <v>0</v>
      </c>
      <c r="M7" s="2">
        <f>SUM(B7:L7)</f>
        <v>0</v>
      </c>
      <c r="N7" s="2">
        <f>[1]квартал1!N7+[2]квартал2!N7</f>
        <v>0</v>
      </c>
      <c r="O7" s="2">
        <f>[1]квартал1!O7+[2]квартал2!O7</f>
        <v>0</v>
      </c>
      <c r="P7" s="12"/>
      <c r="Q7" s="2">
        <f>[1]квартал1!Q7+[2]квартал2!Q7</f>
        <v>0</v>
      </c>
      <c r="R7" s="2">
        <f>[1]квартал1!R7+[2]квартал2!R7</f>
        <v>0</v>
      </c>
      <c r="S7" s="2">
        <f>[1]квартал1!S7+[2]квартал2!S7</f>
        <v>0</v>
      </c>
      <c r="T7" s="2">
        <f>[1]квартал1!T7+[2]квартал2!T7</f>
        <v>0</v>
      </c>
      <c r="U7" s="2">
        <f>SUM(M7:T7)</f>
        <v>0</v>
      </c>
    </row>
    <row r="8" spans="1:21" x14ac:dyDescent="0.25">
      <c r="M8" s="2">
        <f>SUM(B8:J8)</f>
        <v>0</v>
      </c>
      <c r="O8" s="14" t="s">
        <v>11</v>
      </c>
      <c r="U8" s="2">
        <f>SUM(M8:T8)</f>
        <v>0</v>
      </c>
    </row>
    <row r="9" spans="1:21" x14ac:dyDescent="0.25">
      <c r="A9" s="11" t="s">
        <v>6</v>
      </c>
      <c r="B9" s="10">
        <f>SUM(B6:B8)</f>
        <v>872693</v>
      </c>
      <c r="C9" s="10">
        <f>SUM(C6:C8)</f>
        <v>191071</v>
      </c>
      <c r="D9" s="10">
        <f>SUM(D6:D8)</f>
        <v>67937</v>
      </c>
      <c r="E9" s="10">
        <f>SUM(E6:E8)</f>
        <v>53131</v>
      </c>
      <c r="F9" s="10">
        <f>SUM(F6:F8)</f>
        <v>137251</v>
      </c>
      <c r="G9" s="10">
        <f>SUM(G6:G8)</f>
        <v>91216</v>
      </c>
      <c r="H9" s="10">
        <f>SUM(H6:H8)</f>
        <v>333385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1746684</v>
      </c>
      <c r="N9" s="10">
        <f>SUM(N6:N8)</f>
        <v>0</v>
      </c>
      <c r="O9" s="10">
        <f>SUM(O6:O8)</f>
        <v>0</v>
      </c>
      <c r="P9" s="10">
        <f>SUM(P6:P8)</f>
        <v>77401</v>
      </c>
      <c r="Q9" s="10">
        <f>SUM(Q6:Q8)</f>
        <v>38565</v>
      </c>
      <c r="R9" s="10">
        <f>SUM(R6:R8)</f>
        <v>0</v>
      </c>
      <c r="S9" s="10">
        <f>SUM(S6:S8)</f>
        <v>0</v>
      </c>
      <c r="T9" s="10">
        <f>SUM(T6:T8)</f>
        <v>16588</v>
      </c>
      <c r="U9" s="10">
        <f>SUM(U6:U8)</f>
        <v>1879238</v>
      </c>
    </row>
    <row r="11" spans="1:21" x14ac:dyDescent="0.25">
      <c r="A11" s="6" t="s">
        <v>10</v>
      </c>
    </row>
    <row r="12" spans="1:21" x14ac:dyDescent="0.25">
      <c r="A12" s="2" t="s">
        <v>9</v>
      </c>
      <c r="B12" s="2">
        <f>[1]квартал1!B12+[2]квартал2!B12</f>
        <v>659128</v>
      </c>
      <c r="C12" s="2">
        <f>[1]квартал1!C12+[2]квартал2!C12</f>
        <v>207117</v>
      </c>
      <c r="D12" s="2">
        <f>[1]квартал1!D12+[2]квартал2!D12</f>
        <v>72909</v>
      </c>
      <c r="E12" s="2">
        <f>[1]квартал1!E12+[2]квартал2!E12</f>
        <v>0</v>
      </c>
      <c r="F12" s="2">
        <f>[1]квартал1!F12+[2]квартал2!F12</f>
        <v>176876</v>
      </c>
      <c r="G12" s="2">
        <f>[1]квартал1!G12+[2]квартал2!G12</f>
        <v>121411</v>
      </c>
      <c r="H12" s="2">
        <f>[1]квартал1!H12+[2]квартал2!H12</f>
        <v>343492</v>
      </c>
      <c r="I12" s="2">
        <f>[1]квартал1!I12+[2]квартал2!I12</f>
        <v>14041</v>
      </c>
      <c r="J12" s="2">
        <f>[1]квартал1!J12+[2]квартал2!J12</f>
        <v>0</v>
      </c>
      <c r="K12" s="2">
        <f>[1]квартал1!K12+[2]квартал2!K12</f>
        <v>0</v>
      </c>
      <c r="L12" s="2">
        <f>[1]квартал1!L12+[2]квартал2!L12</f>
        <v>0</v>
      </c>
      <c r="M12" s="2">
        <f>SUM(B12:L12)</f>
        <v>1594974</v>
      </c>
      <c r="N12" s="2">
        <f>[1]квартал1!N12+[2]квартал2!N12</f>
        <v>11100</v>
      </c>
      <c r="O12" s="2">
        <f>[1]квартал1!O12+[2]квартал2!O12</f>
        <v>0</v>
      </c>
      <c r="P12" s="2">
        <f>[1]квартал1!P12+[2]квартал2!P12</f>
        <v>37849</v>
      </c>
      <c r="Q12" s="2">
        <f>[1]квартал1!Q12+[2]квартал2!Q12</f>
        <v>42312</v>
      </c>
      <c r="R12" s="2"/>
      <c r="S12" s="2">
        <f>[1]квартал1!S12+[2]квартал2!S12</f>
        <v>0</v>
      </c>
      <c r="T12" s="2">
        <f>[1]квартал1!T12+[2]квартал2!T12</f>
        <v>67676</v>
      </c>
      <c r="U12" s="2">
        <f>SUM(M12:T12)</f>
        <v>1753911</v>
      </c>
    </row>
    <row r="13" spans="1:21" x14ac:dyDescent="0.25">
      <c r="A13" s="13" t="s">
        <v>8</v>
      </c>
      <c r="B13" s="2">
        <f>[1]квартал1!B13+[2]квартал2!B13</f>
        <v>0</v>
      </c>
      <c r="C13" s="2">
        <f>[1]квартал1!C13+[2]квартал2!C13</f>
        <v>0</v>
      </c>
      <c r="D13" s="2">
        <f>[1]квартал1!D13+[2]квартал2!D13</f>
        <v>0</v>
      </c>
      <c r="E13" s="2">
        <f>[1]квартал1!E13+[2]квартал2!E13</f>
        <v>0</v>
      </c>
      <c r="F13" s="2">
        <f>[1]квартал1!F13+[2]квартал2!F13</f>
        <v>0</v>
      </c>
      <c r="G13" s="2">
        <f>[1]квартал1!G13+[2]квартал2!G13</f>
        <v>0</v>
      </c>
      <c r="H13" s="2">
        <f>[1]квартал1!H13+[2]квартал2!H13</f>
        <v>0</v>
      </c>
      <c r="I13" s="2">
        <f>[1]квартал1!I13+[2]квартал2!I13</f>
        <v>0</v>
      </c>
      <c r="J13" s="2">
        <f>[1]квартал1!J13+[2]квартал2!J13</f>
        <v>0</v>
      </c>
      <c r="K13" s="2">
        <f>[1]квартал1!K13+[2]квартал2!K13</f>
        <v>0</v>
      </c>
      <c r="L13" s="2">
        <f>[1]квартал1!L13+[2]квартал2!L13</f>
        <v>0</v>
      </c>
      <c r="M13" s="2">
        <f>SUM(B13:L13)</f>
        <v>0</v>
      </c>
      <c r="N13" s="2">
        <f>[1]квартал1!N13+[2]квартал2!N13</f>
        <v>0</v>
      </c>
      <c r="O13" s="2">
        <f>[1]квартал1!O13+[2]квартал2!O13</f>
        <v>0</v>
      </c>
      <c r="P13" s="2">
        <f>[1]квартал1!P13+[2]квартал2!P13</f>
        <v>0</v>
      </c>
      <c r="Q13" s="2">
        <f>[1]квартал1!Q13+[2]квартал2!Q13</f>
        <v>0</v>
      </c>
      <c r="R13" s="2">
        <f>[1]квартал1!R13+[2]квартал2!R13</f>
        <v>0</v>
      </c>
      <c r="S13" s="2">
        <f>[1]квартал1!S13+[2]квартал2!S13</f>
        <v>0</v>
      </c>
      <c r="T13" s="2">
        <f>[1]квартал1!T13+[2]квартал2!T13</f>
        <v>0</v>
      </c>
      <c r="U13" s="2">
        <f>SUM(M13:T13)</f>
        <v>0</v>
      </c>
    </row>
    <row r="14" spans="1:21" x14ac:dyDescent="0.25">
      <c r="A14" s="13"/>
      <c r="B14" s="1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659128</v>
      </c>
      <c r="C15" s="10">
        <f>SUM(C12:C13)</f>
        <v>207117</v>
      </c>
      <c r="D15" s="10">
        <f>SUM(D12:D13)</f>
        <v>72909</v>
      </c>
      <c r="E15" s="10">
        <f>SUM(E12:E13)</f>
        <v>0</v>
      </c>
      <c r="F15" s="10">
        <f>SUM(F12:F13)</f>
        <v>176876</v>
      </c>
      <c r="G15" s="10">
        <f>SUM(G12:G13)</f>
        <v>121411</v>
      </c>
      <c r="H15" s="10">
        <f>SUM(H12:H13)</f>
        <v>343492</v>
      </c>
      <c r="I15" s="10">
        <f>SUM(I12:I13)</f>
        <v>14041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1594974</v>
      </c>
      <c r="N15" s="10">
        <f>SUM(N12:N13)</f>
        <v>11100</v>
      </c>
      <c r="O15" s="10">
        <f>SUM(O12:O13)</f>
        <v>0</v>
      </c>
      <c r="P15" s="10">
        <f>SUM(P12:P13)</f>
        <v>37849</v>
      </c>
      <c r="Q15" s="10">
        <f>SUM(Q12:Q13)</f>
        <v>42312</v>
      </c>
      <c r="R15" s="10">
        <f>SUM(R12:R13)</f>
        <v>0</v>
      </c>
      <c r="S15" s="10">
        <f>SUM(S12:S13)</f>
        <v>0</v>
      </c>
      <c r="T15" s="10">
        <f>SUM(T12:T13)</f>
        <v>67676</v>
      </c>
      <c r="U15" s="10">
        <f>SUM(U12:U13)</f>
        <v>1753911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213565</v>
      </c>
      <c r="C17" s="7">
        <f>SUM(C9,-C15)</f>
        <v>-16046</v>
      </c>
      <c r="D17" s="7">
        <f>SUM(D9,-D15)</f>
        <v>-4972</v>
      </c>
      <c r="E17" s="7">
        <f>SUM(E9,-E15)</f>
        <v>53131</v>
      </c>
      <c r="F17" s="7">
        <f>SUM(F9,-F15)</f>
        <v>-39625</v>
      </c>
      <c r="G17" s="7">
        <f>SUM(G9,-G15)</f>
        <v>-30195</v>
      </c>
      <c r="H17" s="7">
        <f>SUM(H9,-H15)</f>
        <v>-10107</v>
      </c>
      <c r="I17" s="7">
        <f>SUM(I9,-I15)</f>
        <v>-14041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151710</v>
      </c>
      <c r="N17" s="7">
        <f>SUM(N9,-N15)</f>
        <v>-11100</v>
      </c>
      <c r="O17" s="7">
        <f>SUM(O9,-O15)</f>
        <v>0</v>
      </c>
      <c r="P17" s="7">
        <f>SUM(P9,-P15)</f>
        <v>39552</v>
      </c>
      <c r="Q17" s="7">
        <f>SUM(Q9,-Q15)</f>
        <v>-3747</v>
      </c>
      <c r="R17" s="7">
        <f>SUM(R9,-R15)</f>
        <v>0</v>
      </c>
      <c r="S17" s="7">
        <f>SUM(S9,-S15)</f>
        <v>0</v>
      </c>
      <c r="T17" s="7">
        <f>SUM(T9,-T15)</f>
        <v>-51088</v>
      </c>
      <c r="U17" s="7">
        <f>SUM(U9,-U15)</f>
        <v>125327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70319</v>
      </c>
      <c r="C24" s="2">
        <v>78954</v>
      </c>
      <c r="D24" s="2">
        <v>14589</v>
      </c>
      <c r="E24" s="2">
        <v>21549</v>
      </c>
      <c r="F24" s="2">
        <v>80021</v>
      </c>
      <c r="G24" s="2">
        <v>53324</v>
      </c>
      <c r="H24" s="2">
        <v>113615</v>
      </c>
      <c r="I24" s="2"/>
      <c r="J24" s="2"/>
      <c r="K24" s="2"/>
      <c r="L24" s="2"/>
      <c r="M24" s="2">
        <f>SUM(B24:L24)</f>
        <v>432371</v>
      </c>
      <c r="N24" s="2"/>
      <c r="O24" s="2"/>
      <c r="P24" s="2">
        <v>25841</v>
      </c>
      <c r="Q24" s="2">
        <v>12767</v>
      </c>
      <c r="R24" s="2"/>
      <c r="S24" s="2"/>
      <c r="T24" s="2">
        <v>5881</v>
      </c>
      <c r="U24" s="2">
        <f>SUM(M24:T24)</f>
        <v>476860</v>
      </c>
    </row>
    <row r="26" spans="1:21" x14ac:dyDescent="0.25">
      <c r="B26" s="1" t="s">
        <v>2</v>
      </c>
      <c r="C26" s="1" t="s">
        <v>1</v>
      </c>
      <c r="E26" s="1" t="s">
        <v>0</v>
      </c>
    </row>
    <row r="30" spans="1:21" x14ac:dyDescent="0.25">
      <c r="B30" s="2">
        <f>[1]квартал1!B32+[2]квартал2!B32</f>
        <v>0</v>
      </c>
    </row>
    <row r="39" spans="2:2" x14ac:dyDescent="0.25">
      <c r="B39" s="2"/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ellWatches>
    <cellWatch r="Q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2017-08-18T06:47:53Z</dcterms:created>
  <dcterms:modified xsi:type="dcterms:W3CDTF">2017-08-18T06:48:15Z</dcterms:modified>
</cp:coreProperties>
</file>