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" yWindow="48" windowWidth="22020" windowHeight="9264"/>
  </bookViews>
  <sheets>
    <sheet name="квартал1" sheetId="1" r:id="rId1"/>
  </sheets>
  <externalReferences>
    <externalReference r:id="rId2"/>
  </externalReferences>
  <definedNames>
    <definedName name="текгод">#REF!</definedName>
  </definedNames>
  <calcPr calcId="144525"/>
</workbook>
</file>

<file path=xl/calcChain.xml><?xml version="1.0" encoding="utf-8"?>
<calcChain xmlns="http://schemas.openxmlformats.org/spreadsheetml/2006/main">
  <c r="M6" i="1" l="1"/>
  <c r="U6" i="1"/>
  <c r="M7" i="1"/>
  <c r="U7" i="1"/>
  <c r="U9" i="1" s="1"/>
  <c r="M8" i="1"/>
  <c r="U8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B12" i="1"/>
  <c r="C12" i="1"/>
  <c r="D12" i="1"/>
  <c r="E12" i="1"/>
  <c r="F12" i="1"/>
  <c r="G12" i="1"/>
  <c r="H12" i="1"/>
  <c r="I12" i="1"/>
  <c r="J12" i="1"/>
  <c r="K12" i="1"/>
  <c r="L12" i="1"/>
  <c r="N12" i="1"/>
  <c r="O12" i="1"/>
  <c r="P12" i="1"/>
  <c r="Q12" i="1"/>
  <c r="R12" i="1"/>
  <c r="S12" i="1"/>
  <c r="S15" i="1" s="1"/>
  <c r="S17" i="1" s="1"/>
  <c r="T12" i="1"/>
  <c r="B13" i="1"/>
  <c r="C13" i="1"/>
  <c r="M13" i="1" s="1"/>
  <c r="U13" i="1" s="1"/>
  <c r="D13" i="1"/>
  <c r="E13" i="1"/>
  <c r="F13" i="1"/>
  <c r="G13" i="1"/>
  <c r="H13" i="1"/>
  <c r="I13" i="1"/>
  <c r="J13" i="1"/>
  <c r="K13" i="1"/>
  <c r="L13" i="1"/>
  <c r="N13" i="1"/>
  <c r="O13" i="1"/>
  <c r="Q13" i="1"/>
  <c r="R13" i="1"/>
  <c r="S13" i="1"/>
  <c r="T13" i="1"/>
  <c r="B14" i="1"/>
  <c r="C14" i="1"/>
  <c r="D14" i="1"/>
  <c r="E14" i="1"/>
  <c r="F14" i="1"/>
  <c r="G14" i="1"/>
  <c r="H14" i="1"/>
  <c r="I14" i="1"/>
  <c r="J14" i="1"/>
  <c r="K14" i="1"/>
  <c r="L14" i="1"/>
  <c r="O14" i="1"/>
  <c r="B15" i="1"/>
  <c r="D15" i="1"/>
  <c r="E15" i="1"/>
  <c r="F15" i="1"/>
  <c r="H15" i="1"/>
  <c r="I15" i="1"/>
  <c r="J15" i="1"/>
  <c r="L15" i="1"/>
  <c r="N15" i="1"/>
  <c r="P15" i="1"/>
  <c r="Q15" i="1"/>
  <c r="R15" i="1"/>
  <c r="T15" i="1"/>
  <c r="B17" i="1"/>
  <c r="D17" i="1"/>
  <c r="E17" i="1"/>
  <c r="F17" i="1"/>
  <c r="H17" i="1"/>
  <c r="I17" i="1"/>
  <c r="J17" i="1"/>
  <c r="L17" i="1"/>
  <c r="N17" i="1"/>
  <c r="P17" i="1"/>
  <c r="Q17" i="1"/>
  <c r="R17" i="1"/>
  <c r="T17" i="1"/>
  <c r="M21" i="1"/>
  <c r="U21" i="1"/>
  <c r="M24" i="1"/>
  <c r="U24" i="1" s="1"/>
  <c r="C31" i="1"/>
  <c r="O15" i="1" l="1"/>
  <c r="O17" i="1" s="1"/>
  <c r="K15" i="1"/>
  <c r="K17" i="1" s="1"/>
  <c r="G15" i="1"/>
  <c r="G17" i="1" s="1"/>
  <c r="C15" i="1"/>
  <c r="C17" i="1" s="1"/>
  <c r="M12" i="1"/>
  <c r="M15" i="1" l="1"/>
  <c r="M17" i="1" s="1"/>
  <c r="U12" i="1"/>
  <c r="U15" i="1" s="1"/>
  <c r="U17" i="1" s="1"/>
</calcChain>
</file>

<file path=xl/sharedStrings.xml><?xml version="1.0" encoding="utf-8"?>
<sst xmlns="http://schemas.openxmlformats.org/spreadsheetml/2006/main" count="43" uniqueCount="41">
  <si>
    <r>
      <rPr>
        <sz val="10"/>
        <rFont val="Arial Cyr"/>
        <charset val="204"/>
      </rPr>
      <t xml:space="preserve">                                 В.В.Русских                               </t>
    </r>
  </si>
  <si>
    <r>
      <rPr>
        <sz val="10"/>
        <rFont val="Arial Cyr"/>
        <charset val="204"/>
      </rPr>
      <t xml:space="preserve">                                               В.В.Русских</t>
    </r>
  </si>
  <si>
    <t>Директор __________ Русских В.В.</t>
  </si>
  <si>
    <t xml:space="preserve">Долг по жильцам </t>
  </si>
  <si>
    <t xml:space="preserve">     Начислено</t>
  </si>
  <si>
    <t>Результат</t>
  </si>
  <si>
    <t>Итого:</t>
  </si>
  <si>
    <t>доп убор</t>
  </si>
  <si>
    <t>Другие затраты</t>
  </si>
  <si>
    <t>Оплата поставщикам</t>
  </si>
  <si>
    <t>Расходы</t>
  </si>
  <si>
    <t>тв</t>
  </si>
  <si>
    <t>аренда</t>
  </si>
  <si>
    <t>Другие поступления</t>
  </si>
  <si>
    <t>Оплата жильцами</t>
  </si>
  <si>
    <t>Доходы</t>
  </si>
  <si>
    <t>Сальдо на начало месяца</t>
  </si>
  <si>
    <t xml:space="preserve">ВСЕГО </t>
  </si>
  <si>
    <r>
      <rPr>
        <sz val="10"/>
        <rFont val="Arial Cyr"/>
        <charset val="204"/>
      </rPr>
      <t>Целев. взнос</t>
    </r>
  </si>
  <si>
    <t>Антенна</t>
  </si>
  <si>
    <t>Комиссия банка</t>
  </si>
  <si>
    <t>Фонд председателя</t>
  </si>
  <si>
    <t>Текущий ремонт</t>
  </si>
  <si>
    <r>
      <rPr>
        <sz val="10"/>
        <rFont val="Arial Cyr"/>
        <charset val="204"/>
      </rPr>
      <t>Кап.ремонт</t>
    </r>
  </si>
  <si>
    <t>Приборы учета</t>
  </si>
  <si>
    <t xml:space="preserve">                Итого по коммун</t>
  </si>
  <si>
    <t>Газ</t>
  </si>
  <si>
    <r>
      <rPr>
        <sz val="10"/>
        <rFont val="Arial Cyr"/>
        <charset val="204"/>
      </rPr>
      <t>Подг. дома к отоп. сезону</t>
    </r>
  </si>
  <si>
    <r>
      <rPr>
        <sz val="10"/>
        <rFont val="Arial Cyr"/>
        <charset val="204"/>
      </rPr>
      <t>Эл.энерг.МОП</t>
    </r>
  </si>
  <si>
    <t>Эл.энер. лифтов</t>
  </si>
  <si>
    <t>Эл.энер. квартир</t>
  </si>
  <si>
    <t>Водоотведение</t>
  </si>
  <si>
    <t>Хол.   вода</t>
  </si>
  <si>
    <r>
      <rPr>
        <sz val="10"/>
        <rFont val="Arial Cyr"/>
        <charset val="204"/>
      </rPr>
      <t>Сет.вода</t>
    </r>
  </si>
  <si>
    <t>Гор. Вода</t>
  </si>
  <si>
    <r>
      <rPr>
        <sz val="10"/>
        <rFont val="Arial Cyr"/>
        <charset val="204"/>
      </rPr>
      <t>Отопл.</t>
    </r>
  </si>
  <si>
    <t>Зорге 6</t>
  </si>
  <si>
    <t xml:space="preserve">                     По ТСЖ  «Дом»          </t>
  </si>
  <si>
    <t xml:space="preserve">                                               </t>
  </si>
  <si>
    <t xml:space="preserve">                    </t>
  </si>
  <si>
    <t xml:space="preserve">Фактическое исполнение сметы доходов и расходов за 1 квартал 2017 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</si>
</sst>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b/>
      <sz val="16"/>
      <name val="Arial Cyr"/>
      <charset val="204"/>
    </font>
    <font>
      <b/>
      <sz val="14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22"/>
        <bgColor indexed="31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Border="1"/>
    <xf numFmtId="0" fontId="1" fillId="0" borderId="1" xfId="0" applyFont="1" applyBorder="1"/>
    <xf numFmtId="0" fontId="2" fillId="0" borderId="0" xfId="0" applyFont="1" applyBorder="1"/>
    <xf numFmtId="0" fontId="1" fillId="2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0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Border="1"/>
    <xf numFmtId="0" fontId="6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2;&#1072;&#1083;&#1077;&#1088;&#1080;&#1081;/Desktop/2017/&#1060;&#1072;&#1082;&#1090;%20&#1074;&#1099;&#1087;&#1086;&#1083;&#1085;&#1077;&#1085;&#1080;&#1077;%20&#1089;&#1084;&#1077;&#1090;&#1099;/&#1047;&#1086;&#1088;&#1075;&#1077;%2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квартал2"/>
      <sheetName val="Полугодие"/>
      <sheetName val="июль"/>
      <sheetName val="август"/>
      <sheetName val="сентябрь"/>
      <sheetName val="квартал3"/>
      <sheetName val="9месяцев"/>
      <sheetName val="октябрь"/>
      <sheetName val="ноябрь"/>
      <sheetName val="декабрь"/>
      <sheetName val="квартал4"/>
      <sheetName val="год"/>
    </sheetNames>
    <sheetDataSet>
      <sheetData sheetId="0">
        <row r="12">
          <cell r="B12">
            <v>124626</v>
          </cell>
          <cell r="C12">
            <v>22601</v>
          </cell>
          <cell r="D12">
            <v>11743</v>
          </cell>
          <cell r="E12">
            <v>8364</v>
          </cell>
          <cell r="F12">
            <v>26505</v>
          </cell>
          <cell r="G12">
            <v>18194</v>
          </cell>
          <cell r="H12">
            <v>48970</v>
          </cell>
          <cell r="L12">
            <v>10666</v>
          </cell>
          <cell r="N12">
            <v>1720</v>
          </cell>
          <cell r="Q12">
            <v>12893</v>
          </cell>
          <cell r="R12">
            <v>2291</v>
          </cell>
        </row>
        <row r="13">
          <cell r="O13">
            <v>3255</v>
          </cell>
        </row>
      </sheetData>
      <sheetData sheetId="1">
        <row r="12">
          <cell r="B12">
            <v>137702</v>
          </cell>
          <cell r="C12">
            <v>23892</v>
          </cell>
          <cell r="D12">
            <v>11446</v>
          </cell>
          <cell r="E12">
            <v>8153</v>
          </cell>
          <cell r="F12">
            <v>27441</v>
          </cell>
          <cell r="G12">
            <v>18836</v>
          </cell>
          <cell r="H12">
            <v>48447</v>
          </cell>
          <cell r="L12">
            <v>10575</v>
          </cell>
          <cell r="N12">
            <v>1720</v>
          </cell>
          <cell r="Q12">
            <v>12893</v>
          </cell>
          <cell r="R12">
            <v>2890</v>
          </cell>
        </row>
        <row r="13">
          <cell r="O13">
            <v>3255</v>
          </cell>
        </row>
      </sheetData>
      <sheetData sheetId="2">
        <row r="12">
          <cell r="B12">
            <v>87658</v>
          </cell>
          <cell r="C12">
            <v>20986</v>
          </cell>
          <cell r="D12">
            <v>11596</v>
          </cell>
          <cell r="E12">
            <v>8260</v>
          </cell>
          <cell r="F12">
            <v>21355</v>
          </cell>
          <cell r="G12">
            <v>14658</v>
          </cell>
          <cell r="H12">
            <v>41184</v>
          </cell>
          <cell r="L12">
            <v>10820</v>
          </cell>
          <cell r="N12">
            <v>1720</v>
          </cell>
          <cell r="Q12">
            <v>12893</v>
          </cell>
          <cell r="R12">
            <v>3255</v>
          </cell>
        </row>
        <row r="13">
          <cell r="O13">
            <v>3255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abSelected="1" zoomScale="96" zoomScaleNormal="96" workbookViewId="0">
      <selection activeCell="O27" sqref="O27"/>
    </sheetView>
  </sheetViews>
  <sheetFormatPr defaultColWidth="9" defaultRowHeight="13.2" x14ac:dyDescent="0.25"/>
  <cols>
    <col min="1" max="1" width="19.44140625" style="1" customWidth="1"/>
    <col min="2" max="2" width="9.109375" style="1" customWidth="1"/>
    <col min="3" max="16384" width="9" style="1"/>
  </cols>
  <sheetData>
    <row r="1" spans="1:21" ht="21" x14ac:dyDescent="0.4">
      <c r="B1" s="19" t="s">
        <v>40</v>
      </c>
      <c r="H1" s="18"/>
      <c r="I1" s="18"/>
    </row>
    <row r="2" spans="1:21" ht="21" x14ac:dyDescent="0.4">
      <c r="B2" s="1" t="s">
        <v>39</v>
      </c>
      <c r="C2" s="1" t="s">
        <v>38</v>
      </c>
      <c r="D2" s="1" t="s">
        <v>37</v>
      </c>
      <c r="E2" s="18" t="s">
        <v>36</v>
      </c>
    </row>
    <row r="3" spans="1:21" ht="55.2" x14ac:dyDescent="0.3">
      <c r="A3" s="15"/>
      <c r="B3" s="12" t="s">
        <v>35</v>
      </c>
      <c r="C3" s="12" t="s">
        <v>34</v>
      </c>
      <c r="D3" s="12" t="s">
        <v>33</v>
      </c>
      <c r="E3" s="12" t="s">
        <v>31</v>
      </c>
      <c r="F3" s="12" t="s">
        <v>32</v>
      </c>
      <c r="G3" s="12" t="s">
        <v>31</v>
      </c>
      <c r="H3" s="12" t="s">
        <v>30</v>
      </c>
      <c r="I3" s="12" t="s">
        <v>29</v>
      </c>
      <c r="J3" s="12" t="s">
        <v>28</v>
      </c>
      <c r="K3" s="12" t="s">
        <v>27</v>
      </c>
      <c r="L3" s="12" t="s">
        <v>26</v>
      </c>
      <c r="M3" s="17" t="s">
        <v>25</v>
      </c>
      <c r="N3" s="12" t="s">
        <v>24</v>
      </c>
      <c r="O3" s="12" t="s">
        <v>23</v>
      </c>
      <c r="P3" s="12" t="s">
        <v>22</v>
      </c>
      <c r="Q3" s="12" t="s">
        <v>21</v>
      </c>
      <c r="R3" s="12" t="s">
        <v>20</v>
      </c>
      <c r="S3" s="12" t="s">
        <v>19</v>
      </c>
      <c r="T3" s="12" t="s">
        <v>18</v>
      </c>
      <c r="U3" s="16" t="s">
        <v>17</v>
      </c>
    </row>
    <row r="4" spans="1:21" ht="26.4" x14ac:dyDescent="0.25">
      <c r="A4" s="15" t="s">
        <v>16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2">
        <v>-247511</v>
      </c>
    </row>
    <row r="5" spans="1:21" x14ac:dyDescent="0.25">
      <c r="A5" s="6" t="s">
        <v>15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2"/>
    </row>
    <row r="6" spans="1:21" x14ac:dyDescent="0.25">
      <c r="A6" s="2" t="s">
        <v>14</v>
      </c>
      <c r="B6" s="2">
        <v>327946</v>
      </c>
      <c r="C6" s="2">
        <v>94894</v>
      </c>
      <c r="D6" s="2"/>
      <c r="E6" s="2">
        <v>18942</v>
      </c>
      <c r="F6" s="2">
        <v>52278</v>
      </c>
      <c r="G6" s="2">
        <v>35598</v>
      </c>
      <c r="H6" s="2">
        <v>118851</v>
      </c>
      <c r="I6" s="2"/>
      <c r="J6" s="2"/>
      <c r="K6" s="2"/>
      <c r="L6" s="2">
        <v>31601</v>
      </c>
      <c r="M6" s="2">
        <f>SUM(B6:L6)</f>
        <v>680110</v>
      </c>
      <c r="N6" s="2"/>
      <c r="O6" s="2"/>
      <c r="P6" s="2"/>
      <c r="Q6" s="2"/>
      <c r="R6" s="2">
        <v>8338</v>
      </c>
      <c r="S6" s="2"/>
      <c r="T6" s="2"/>
      <c r="U6" s="2">
        <f>SUM(M6:T6)</f>
        <v>688448</v>
      </c>
    </row>
    <row r="7" spans="1:21" x14ac:dyDescent="0.25">
      <c r="A7" s="2" t="s">
        <v>13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>
        <f>SUM(B7:L7)</f>
        <v>0</v>
      </c>
      <c r="N7" s="2"/>
      <c r="O7" s="2">
        <v>146400</v>
      </c>
      <c r="P7" s="2">
        <v>6000</v>
      </c>
      <c r="Q7" s="2"/>
      <c r="R7" s="2"/>
      <c r="S7" s="2"/>
      <c r="T7" s="2"/>
      <c r="U7" s="2">
        <f>SUM(M7:T7)</f>
        <v>152400</v>
      </c>
    </row>
    <row r="8" spans="1:21" x14ac:dyDescent="0.25">
      <c r="M8" s="2">
        <f>SUM(B8:J8)</f>
        <v>0</v>
      </c>
      <c r="O8" s="1" t="s">
        <v>12</v>
      </c>
      <c r="P8" s="14" t="s">
        <v>11</v>
      </c>
      <c r="U8" s="2">
        <f>SUM(M8:T8)</f>
        <v>0</v>
      </c>
    </row>
    <row r="9" spans="1:21" x14ac:dyDescent="0.25">
      <c r="A9" s="11" t="s">
        <v>6</v>
      </c>
      <c r="B9" s="10">
        <f>SUM(B6:B8)</f>
        <v>327946</v>
      </c>
      <c r="C9" s="10">
        <f>SUM(C6:C8)</f>
        <v>94894</v>
      </c>
      <c r="D9" s="10">
        <f>SUM(D6:D8)</f>
        <v>0</v>
      </c>
      <c r="E9" s="10">
        <f>SUM(E6:E8)</f>
        <v>18942</v>
      </c>
      <c r="F9" s="10">
        <f>SUM(F6:F8)</f>
        <v>52278</v>
      </c>
      <c r="G9" s="10">
        <f>SUM(G6:G8)</f>
        <v>35598</v>
      </c>
      <c r="H9" s="10">
        <f>SUM(H6:H8)</f>
        <v>118851</v>
      </c>
      <c r="I9" s="10">
        <f>SUM(I6:I8)</f>
        <v>0</v>
      </c>
      <c r="J9" s="10">
        <f>SUM(J6:J8)</f>
        <v>0</v>
      </c>
      <c r="K9" s="10">
        <f>SUM(K6:K8)</f>
        <v>0</v>
      </c>
      <c r="L9" s="10">
        <f>SUM(L6:L8)</f>
        <v>31601</v>
      </c>
      <c r="M9" s="10">
        <f>SUM(M6:M8)</f>
        <v>680110</v>
      </c>
      <c r="N9" s="10">
        <f>SUM(N6:N8)</f>
        <v>0</v>
      </c>
      <c r="O9" s="10">
        <f>SUM(O6:O8)</f>
        <v>146400</v>
      </c>
      <c r="P9" s="10">
        <f>SUM(P6:P8)</f>
        <v>6000</v>
      </c>
      <c r="Q9" s="10">
        <f>SUM(Q6:Q8)</f>
        <v>0</v>
      </c>
      <c r="R9" s="10">
        <f>SUM(R6:R8)</f>
        <v>8338</v>
      </c>
      <c r="S9" s="10">
        <f>SUM(S6:S8)</f>
        <v>0</v>
      </c>
      <c r="T9" s="10">
        <f>SUM(T6:T8)</f>
        <v>0</v>
      </c>
      <c r="U9" s="10">
        <f>SUM(U6:U8)</f>
        <v>840848</v>
      </c>
    </row>
    <row r="11" spans="1:21" x14ac:dyDescent="0.25">
      <c r="A11" s="6" t="s">
        <v>10</v>
      </c>
    </row>
    <row r="12" spans="1:21" x14ac:dyDescent="0.25">
      <c r="A12" s="2" t="s">
        <v>9</v>
      </c>
      <c r="B12" s="2">
        <f>[1]январь!B12+[1]февраль!B12+[1]март!B12</f>
        <v>349986</v>
      </c>
      <c r="C12" s="2">
        <f>[1]январь!C12+[1]февраль!C12+[1]март!C12</f>
        <v>67479</v>
      </c>
      <c r="D12" s="2">
        <f>[1]январь!D12+[1]февраль!D12+[1]март!D12</f>
        <v>34785</v>
      </c>
      <c r="E12" s="2">
        <f>[1]январь!E12+[1]февраль!E12+[1]март!E12</f>
        <v>24777</v>
      </c>
      <c r="F12" s="2">
        <f>[1]январь!F12+[1]февраль!F12+[1]март!F12</f>
        <v>75301</v>
      </c>
      <c r="G12" s="2">
        <f>[1]январь!G12+[1]февраль!G12+[1]март!G12</f>
        <v>51688</v>
      </c>
      <c r="H12" s="2">
        <f>[1]январь!H12+[1]февраль!H12+[1]март!H12</f>
        <v>138601</v>
      </c>
      <c r="I12" s="2">
        <f>[1]январь!I12+[1]февраль!I12+[1]март!I12</f>
        <v>0</v>
      </c>
      <c r="J12" s="2">
        <f>[1]январь!J12+[1]февраль!J12+[1]март!J12</f>
        <v>0</v>
      </c>
      <c r="K12" s="2">
        <f>[1]январь!K12+[1]февраль!K12+[1]март!K12</f>
        <v>0</v>
      </c>
      <c r="L12" s="2">
        <f>[1]январь!L12+[1]февраль!L12+[1]март!L12</f>
        <v>32061</v>
      </c>
      <c r="M12" s="2">
        <f>SUM(B12:L12)</f>
        <v>774678</v>
      </c>
      <c r="N12" s="2">
        <f>[1]январь!N12+[1]февраль!N12+[1]март!N12</f>
        <v>5160</v>
      </c>
      <c r="O12" s="2">
        <f>[1]январь!O12+[1]февраль!O12+[1]март!O12</f>
        <v>0</v>
      </c>
      <c r="P12" s="2">
        <f>[1]январь!P12+[1]февраль!P12+[1]март!P12</f>
        <v>0</v>
      </c>
      <c r="Q12" s="2">
        <f>[1]январь!Q12+[1]февраль!Q12+[1]март!Q12</f>
        <v>38679</v>
      </c>
      <c r="R12" s="2">
        <f>[1]январь!R12+[1]февраль!R12+[1]март!R12</f>
        <v>8436</v>
      </c>
      <c r="S12" s="2">
        <f>[1]январь!S12+[1]февраль!S12+[1]март!S12</f>
        <v>0</v>
      </c>
      <c r="T12" s="2">
        <f>[1]январь!T12+[1]февраль!T12+[1]март!T12</f>
        <v>0</v>
      </c>
      <c r="U12" s="2">
        <f>SUM(M12:T12)</f>
        <v>826953</v>
      </c>
    </row>
    <row r="13" spans="1:21" x14ac:dyDescent="0.25">
      <c r="A13" s="12" t="s">
        <v>8</v>
      </c>
      <c r="B13" s="2">
        <f>[1]январь!B13+[1]февраль!B13+[1]март!B13</f>
        <v>0</v>
      </c>
      <c r="C13" s="2">
        <f>[1]январь!C13+[1]февраль!C13+[1]март!C13</f>
        <v>0</v>
      </c>
      <c r="D13" s="2">
        <f>[1]январь!D13+[1]февраль!D13+[1]март!D13</f>
        <v>0</v>
      </c>
      <c r="E13" s="2">
        <f>[1]январь!E13+[1]февраль!E13+[1]март!E13</f>
        <v>0</v>
      </c>
      <c r="F13" s="2">
        <f>[1]январь!F13+[1]февраль!F13+[1]март!F13</f>
        <v>0</v>
      </c>
      <c r="G13" s="2">
        <f>[1]январь!G13+[1]февраль!G13+[1]март!G13</f>
        <v>0</v>
      </c>
      <c r="H13" s="2">
        <f>[1]январь!H13+[1]февраль!H13+[1]март!H13</f>
        <v>0</v>
      </c>
      <c r="I13" s="2">
        <f>[1]январь!I13+[1]февраль!I13+[1]март!I13</f>
        <v>0</v>
      </c>
      <c r="J13" s="2">
        <f>[1]январь!J13+[1]февраль!J13+[1]март!J13</f>
        <v>0</v>
      </c>
      <c r="K13" s="2">
        <f>[1]январь!K13+[1]февраль!K13+[1]март!K13</f>
        <v>0</v>
      </c>
      <c r="L13" s="2">
        <f>[1]январь!L13+[1]февраль!L13+[1]март!L13</f>
        <v>0</v>
      </c>
      <c r="M13" s="2">
        <f>SUM(B13:L13)</f>
        <v>0</v>
      </c>
      <c r="N13" s="2">
        <f>[1]январь!N13+[1]февраль!N13+[1]март!N13</f>
        <v>0</v>
      </c>
      <c r="O13" s="2">
        <f>[1]январь!O13+[1]февраль!O13+[1]март!O13</f>
        <v>9765</v>
      </c>
      <c r="P13" s="13" t="s">
        <v>7</v>
      </c>
      <c r="Q13" s="2">
        <f>[1]январь!Q13+[1]февраль!Q13+[1]март!Q13</f>
        <v>0</v>
      </c>
      <c r="R13" s="2">
        <f>[1]январь!R13+[1]февраль!R13+[1]март!R13</f>
        <v>0</v>
      </c>
      <c r="S13" s="2">
        <f>[1]январь!S13+[1]февраль!S13+[1]март!S13</f>
        <v>0</v>
      </c>
      <c r="T13" s="2">
        <f>[1]январь!T13+[1]февраль!T13+[1]март!T13</f>
        <v>0</v>
      </c>
      <c r="U13" s="2">
        <f>SUM(M13:T13)</f>
        <v>9765</v>
      </c>
    </row>
    <row r="14" spans="1:21" x14ac:dyDescent="0.25">
      <c r="A14" s="12"/>
      <c r="B14" s="2">
        <f>[1]январь!B14+[1]февраль!B14+[1]март!B14</f>
        <v>0</v>
      </c>
      <c r="C14" s="2">
        <f>[1]январь!C14+[1]февраль!C14+[1]март!C14</f>
        <v>0</v>
      </c>
      <c r="D14" s="2">
        <f>[1]январь!D14+[1]февраль!D14+[1]март!D14</f>
        <v>0</v>
      </c>
      <c r="E14" s="2">
        <f>[1]январь!E14+[1]февраль!E14+[1]март!E14</f>
        <v>0</v>
      </c>
      <c r="F14" s="2">
        <f>[1]январь!F14+[1]февраль!F14+[1]март!F14</f>
        <v>0</v>
      </c>
      <c r="G14" s="2">
        <f>[1]январь!G14+[1]февраль!G14+[1]март!G14</f>
        <v>0</v>
      </c>
      <c r="H14" s="2">
        <f>[1]январь!H14+[1]февраль!H14+[1]март!H14</f>
        <v>0</v>
      </c>
      <c r="I14" s="2">
        <f>[1]январь!I14+[1]февраль!I14+[1]март!I14</f>
        <v>0</v>
      </c>
      <c r="J14" s="2">
        <f>[1]январь!J14+[1]февраль!J14+[1]март!J14</f>
        <v>0</v>
      </c>
      <c r="K14" s="2">
        <f>[1]январь!K14+[1]февраль!K14+[1]март!K14</f>
        <v>0</v>
      </c>
      <c r="L14" s="2">
        <f>[1]январь!L14+[1]февраль!L14+[1]март!L14</f>
        <v>0</v>
      </c>
      <c r="M14" s="2"/>
      <c r="N14" s="2"/>
      <c r="O14" s="2">
        <f>[1]январь!O14+[1]февраль!O14+[1]март!O14</f>
        <v>0</v>
      </c>
      <c r="P14" s="2"/>
      <c r="Q14" s="2"/>
      <c r="R14" s="2"/>
      <c r="S14" s="2"/>
      <c r="T14" s="2"/>
      <c r="U14" s="2"/>
    </row>
    <row r="15" spans="1:21" x14ac:dyDescent="0.25">
      <c r="A15" s="11" t="s">
        <v>6</v>
      </c>
      <c r="B15" s="10">
        <f>SUM(B12:B13)</f>
        <v>349986</v>
      </c>
      <c r="C15" s="10">
        <f>SUM(C12:C13)</f>
        <v>67479</v>
      </c>
      <c r="D15" s="10">
        <f>SUM(D12:D13)</f>
        <v>34785</v>
      </c>
      <c r="E15" s="10">
        <f>SUM(E12:E13)</f>
        <v>24777</v>
      </c>
      <c r="F15" s="10">
        <f>SUM(F12:F13)</f>
        <v>75301</v>
      </c>
      <c r="G15" s="10">
        <f>SUM(G12:G13)</f>
        <v>51688</v>
      </c>
      <c r="H15" s="10">
        <f>SUM(H12:H13)</f>
        <v>138601</v>
      </c>
      <c r="I15" s="10">
        <f>SUM(I12:I13)</f>
        <v>0</v>
      </c>
      <c r="J15" s="10">
        <f>SUM(J12:J13)</f>
        <v>0</v>
      </c>
      <c r="K15" s="10">
        <f>SUM(K12:K13)</f>
        <v>0</v>
      </c>
      <c r="L15" s="10">
        <f>SUM(L12:L13)</f>
        <v>32061</v>
      </c>
      <c r="M15" s="10">
        <f>SUM(M12:M13)</f>
        <v>774678</v>
      </c>
      <c r="N15" s="10">
        <f>SUM(N12:N13)</f>
        <v>5160</v>
      </c>
      <c r="O15" s="10">
        <f>SUM(O12:O13)</f>
        <v>9765</v>
      </c>
      <c r="P15" s="10">
        <f>SUM(P12:P13)</f>
        <v>0</v>
      </c>
      <c r="Q15" s="10">
        <f>SUM(Q12:Q13)</f>
        <v>38679</v>
      </c>
      <c r="R15" s="10">
        <f>SUM(R12:R13)</f>
        <v>8436</v>
      </c>
      <c r="S15" s="10">
        <f>SUM(S12:S13)</f>
        <v>0</v>
      </c>
      <c r="T15" s="10">
        <f>SUM(T12:T13)</f>
        <v>0</v>
      </c>
      <c r="U15" s="10">
        <f>SUM(U12:U13)</f>
        <v>836718</v>
      </c>
    </row>
    <row r="16" spans="1:21" x14ac:dyDescent="0.25">
      <c r="A16" s="9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25">
      <c r="A17" s="8" t="s">
        <v>5</v>
      </c>
      <c r="B17" s="7">
        <f>SUM(B9,-B15)</f>
        <v>-22040</v>
      </c>
      <c r="C17" s="7">
        <f>SUM(C9,-C15)</f>
        <v>27415</v>
      </c>
      <c r="D17" s="7">
        <f>SUM(D9,-D15)</f>
        <v>-34785</v>
      </c>
      <c r="E17" s="7">
        <f>SUM(E9,-E15)</f>
        <v>-5835</v>
      </c>
      <c r="F17" s="7">
        <f>SUM(F9,-F15)</f>
        <v>-23023</v>
      </c>
      <c r="G17" s="7">
        <f>SUM(G9,-G15)</f>
        <v>-16090</v>
      </c>
      <c r="H17" s="7">
        <f>SUM(H9,-H15)</f>
        <v>-19750</v>
      </c>
      <c r="I17" s="7">
        <f>SUM(I9,-I15)</f>
        <v>0</v>
      </c>
      <c r="J17" s="7">
        <f>SUM(J9,-J15)</f>
        <v>0</v>
      </c>
      <c r="K17" s="7">
        <f>SUM(K9,-K15)</f>
        <v>0</v>
      </c>
      <c r="L17" s="7">
        <f>SUM(L9,-L15)</f>
        <v>-460</v>
      </c>
      <c r="M17" s="7">
        <f>SUM(M9,-M15)</f>
        <v>-94568</v>
      </c>
      <c r="N17" s="7">
        <f>SUM(N9,-N15)</f>
        <v>-5160</v>
      </c>
      <c r="O17" s="7">
        <f>SUM(O9,-O15)</f>
        <v>136635</v>
      </c>
      <c r="P17" s="7">
        <f>SUM(P9,-P15)</f>
        <v>6000</v>
      </c>
      <c r="Q17" s="7">
        <f>SUM(Q9,-Q15)</f>
        <v>-38679</v>
      </c>
      <c r="R17" s="7">
        <f>SUM(R9,-R15)</f>
        <v>-98</v>
      </c>
      <c r="S17" s="7">
        <f>SUM(S9,-S15)</f>
        <v>0</v>
      </c>
      <c r="T17" s="7">
        <f>SUM(T9,-T15)</f>
        <v>0</v>
      </c>
      <c r="U17" s="7">
        <f>SUM(U9,-U15)</f>
        <v>4130</v>
      </c>
    </row>
    <row r="18" spans="1:21" x14ac:dyDescent="0.25">
      <c r="A18" s="6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25">
      <c r="A19" s="5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1" spans="1:21" x14ac:dyDescent="0.25">
      <c r="A21" s="3" t="s">
        <v>4</v>
      </c>
      <c r="M21" s="2">
        <f>SUM(B21:L21)</f>
        <v>0</v>
      </c>
      <c r="U21" s="2">
        <f>SUM(M21:T21)</f>
        <v>0</v>
      </c>
    </row>
    <row r="24" spans="1:21" x14ac:dyDescent="0.25">
      <c r="A24" s="2" t="s">
        <v>3</v>
      </c>
      <c r="B24" s="2">
        <v>180713</v>
      </c>
      <c r="C24" s="2">
        <v>56581</v>
      </c>
      <c r="D24" s="2"/>
      <c r="E24" s="2">
        <v>9098</v>
      </c>
      <c r="F24" s="2">
        <v>26075</v>
      </c>
      <c r="G24" s="2">
        <v>16530</v>
      </c>
      <c r="H24" s="2">
        <v>53185</v>
      </c>
      <c r="I24" s="2"/>
      <c r="J24" s="2"/>
      <c r="K24" s="2"/>
      <c r="L24" s="2">
        <v>14672</v>
      </c>
      <c r="M24" s="2">
        <f>SUM(B24:L24)</f>
        <v>356854</v>
      </c>
      <c r="N24" s="2"/>
      <c r="O24" s="2"/>
      <c r="P24" s="2">
        <v>22</v>
      </c>
      <c r="Q24" s="2">
        <v>-8193</v>
      </c>
      <c r="R24" s="2">
        <v>4438</v>
      </c>
      <c r="S24" s="2"/>
      <c r="T24" s="2">
        <v>225</v>
      </c>
      <c r="U24" s="2">
        <f>SUM(M24:T24)</f>
        <v>353346</v>
      </c>
    </row>
    <row r="28" spans="1:21" x14ac:dyDescent="0.25">
      <c r="B28" s="1" t="s">
        <v>2</v>
      </c>
      <c r="C28" s="1" t="s">
        <v>1</v>
      </c>
      <c r="E28" s="1" t="s">
        <v>0</v>
      </c>
    </row>
    <row r="31" spans="1:21" x14ac:dyDescent="0.25">
      <c r="C31" s="2">
        <f>[1]январь!C31+[1]февраль!C31+[1]март!C31</f>
        <v>0</v>
      </c>
    </row>
  </sheetData>
  <pageMargins left="0.39374999999999999" right="0.39374999999999999" top="0.98402777777777783" bottom="0.98402777777777783" header="0.51180555555555562" footer="0.51180555555555562"/>
  <pageSetup paperSize="9" firstPageNumber="0" fitToHeight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квартал1</vt:lpstr>
    </vt:vector>
  </TitlesOfParts>
  <Company>msi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2017-05-11T11:41:27Z</dcterms:created>
  <dcterms:modified xsi:type="dcterms:W3CDTF">2017-05-11T11:42:19Z</dcterms:modified>
</cp:coreProperties>
</file>