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N6" i="1"/>
  <c r="U6" i="1" s="1"/>
  <c r="B7" i="1"/>
  <c r="C7" i="1"/>
  <c r="D7" i="1"/>
  <c r="E7" i="1"/>
  <c r="F7" i="1"/>
  <c r="G7" i="1"/>
  <c r="H7" i="1"/>
  <c r="I7" i="1"/>
  <c r="J7" i="1"/>
  <c r="K7" i="1"/>
  <c r="L7" i="1"/>
  <c r="N7" i="1"/>
  <c r="M8" i="1"/>
  <c r="U8" i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U14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 s="1"/>
  <c r="M24" i="1"/>
  <c r="U24" i="1" s="1"/>
  <c r="C31" i="1"/>
  <c r="M13" i="1" l="1"/>
  <c r="U13" i="1" s="1"/>
  <c r="M12" i="1"/>
  <c r="M7" i="1"/>
  <c r="U7" i="1" l="1"/>
  <c r="U9" i="1" s="1"/>
  <c r="M9" i="1"/>
  <c r="U12" i="1"/>
  <c r="U15" i="1" s="1"/>
  <c r="U17" i="1" s="1"/>
  <c r="M15" i="1"/>
  <c r="M17" i="1" s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<sst xmlns="http://schemas.openxmlformats.org/spreadsheetml/2006/main" count="42" uniqueCount="40">
  <si>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</si>
  <si>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</si>
  <si>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</si>
  <si>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</si>
  <si>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</si>
  <si>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</si>
  <si>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</si>
  <si>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</si>
  <si>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</si>
  <si>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</si>
  <si>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</si>
  <si>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</si>
  <si>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</si>
  <si>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</si>
  <si>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</si>
  <si>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</si>
  <si>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</si>
  <si>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Озеленители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</si>
  <si>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</si>
  <si>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</si>
  <si>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</si>
  <si>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</si>
  <si>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</si>
  <si>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</si>
  <si>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</si>
  <si>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</si>
  <si>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</si>
  <si>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</si>
  <si>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</si>
  <si>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</si>
  <si>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</si>
  <si>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</si>
  <si>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</si>
  <si>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</si>
  <si>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</si>
  <si>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ТСЖ "Витязь"</t>
  </si>
  <si>
    <r>
      <rPr>
        <sz val="10"/>
        <rFont val="Arial Cyr"/>
        <charset val="204"/>
      </rPr>
      <t xml:space="preserve">                     </t>
    </r>
    <r>
      <rPr>
        <b/>
        <sz val="13.95"/>
        <rFont val="Arial Cyr"/>
        <charset val="204"/>
      </rPr>
      <t>По ТСЖ  «Витязь»</t>
    </r>
    <r>
      <rPr>
        <sz val="10"/>
        <rFont val="Arial Cyr"/>
        <charset val="204"/>
      </rPr>
      <t xml:space="preserve">          </t>
    </r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</si>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</sst>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3.95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2;&#1080;&#1090;&#1103;&#1079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326577</v>
          </cell>
          <cell r="C12">
            <v>45039</v>
          </cell>
          <cell r="D12">
            <v>23135</v>
          </cell>
          <cell r="E12">
            <v>16478</v>
          </cell>
          <cell r="F12">
            <v>50783</v>
          </cell>
          <cell r="G12">
            <v>34862</v>
          </cell>
          <cell r="H12">
            <v>55487</v>
          </cell>
          <cell r="I12">
            <v>7099</v>
          </cell>
          <cell r="N12">
            <v>2270</v>
          </cell>
        </row>
      </sheetData>
      <sheetData sheetId="1">
        <row r="12">
          <cell r="B12">
            <v>346918</v>
          </cell>
          <cell r="C12">
            <v>56825</v>
          </cell>
          <cell r="D12">
            <v>26884</v>
          </cell>
          <cell r="E12">
            <v>19149</v>
          </cell>
          <cell r="F12">
            <v>55546</v>
          </cell>
          <cell r="G12">
            <v>38128</v>
          </cell>
          <cell r="H12">
            <v>80638</v>
          </cell>
          <cell r="I12">
            <v>7985</v>
          </cell>
          <cell r="N12">
            <v>2270</v>
          </cell>
          <cell r="P12">
            <v>10144</v>
          </cell>
        </row>
      </sheetData>
      <sheetData sheetId="2">
        <row r="12">
          <cell r="B12">
            <v>324640</v>
          </cell>
          <cell r="C12">
            <v>58116</v>
          </cell>
          <cell r="D12">
            <v>23689</v>
          </cell>
          <cell r="E12">
            <v>16873</v>
          </cell>
          <cell r="F12">
            <v>44951</v>
          </cell>
          <cell r="G12">
            <v>30855</v>
          </cell>
          <cell r="H12">
            <v>99070</v>
          </cell>
          <cell r="I12">
            <v>10511</v>
          </cell>
          <cell r="N12">
            <v>2270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3" zoomScaleNormal="93" workbookViewId="0">
      <selection activeCell="P28" sqref="P28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8" t="s">
        <v>39</v>
      </c>
      <c r="H1" s="17"/>
      <c r="I1" s="17"/>
    </row>
    <row r="2" spans="1:21" ht="21" x14ac:dyDescent="0.4">
      <c r="B2" s="1" t="s">
        <v>38</v>
      </c>
      <c r="C2" s="1" t="s">
        <v>37</v>
      </c>
      <c r="D2" s="1" t="s">
        <v>36</v>
      </c>
      <c r="E2" s="17" t="s">
        <v>35</v>
      </c>
    </row>
    <row r="3" spans="1:21" ht="55.2" x14ac:dyDescent="0.3">
      <c r="A3" s="14"/>
      <c r="B3" s="12" t="s">
        <v>34</v>
      </c>
      <c r="C3" s="12" t="s">
        <v>33</v>
      </c>
      <c r="D3" s="12" t="s">
        <v>32</v>
      </c>
      <c r="E3" s="12" t="s">
        <v>30</v>
      </c>
      <c r="F3" s="12" t="s">
        <v>31</v>
      </c>
      <c r="G3" s="12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6" t="s">
        <v>24</v>
      </c>
      <c r="N3" s="12" t="s">
        <v>23</v>
      </c>
      <c r="O3" s="12" t="s">
        <v>22</v>
      </c>
      <c r="P3" s="12" t="s">
        <v>21</v>
      </c>
      <c r="Q3" s="12" t="s">
        <v>20</v>
      </c>
      <c r="R3" s="12" t="s">
        <v>19</v>
      </c>
      <c r="S3" s="12" t="s">
        <v>18</v>
      </c>
      <c r="T3" s="12" t="s">
        <v>17</v>
      </c>
      <c r="U3" s="15" t="s">
        <v>16</v>
      </c>
    </row>
    <row r="4" spans="1:21" ht="26.4" x14ac:dyDescent="0.25">
      <c r="A4" s="14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-517181</v>
      </c>
    </row>
    <row r="5" spans="1:21" x14ac:dyDescent="0.25">
      <c r="A5" s="6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13</v>
      </c>
      <c r="B6" s="2">
        <v>815695</v>
      </c>
      <c r="C6" s="2">
        <v>180532</v>
      </c>
      <c r="D6" s="2"/>
      <c r="E6" s="2">
        <v>36563</v>
      </c>
      <c r="F6" s="2">
        <v>98660</v>
      </c>
      <c r="G6" s="2">
        <v>67034</v>
      </c>
      <c r="H6" s="2">
        <v>232704</v>
      </c>
      <c r="I6" s="2"/>
      <c r="J6" s="2">
        <v>18164</v>
      </c>
      <c r="K6" s="2"/>
      <c r="L6" s="2"/>
      <c r="M6" s="2">
        <f>SUM(B6:L6)</f>
        <v>1449352</v>
      </c>
      <c r="N6" s="2">
        <f>[1]январь!N6+[1]февраль!N6+[1]март!N6</f>
        <v>0</v>
      </c>
      <c r="O6" s="2">
        <v>101</v>
      </c>
      <c r="P6" s="2">
        <v>45122</v>
      </c>
      <c r="Q6" s="2">
        <v>12660</v>
      </c>
      <c r="R6" s="2"/>
      <c r="S6" s="2"/>
      <c r="T6" s="2">
        <v>3582</v>
      </c>
      <c r="U6" s="2">
        <f>SUM(M6:T6)</f>
        <v>1510817</v>
      </c>
    </row>
    <row r="7" spans="1:21" x14ac:dyDescent="0.25">
      <c r="A7" s="2" t="s">
        <v>12</v>
      </c>
      <c r="B7" s="2">
        <f>[1]январь!B7+[1]февраль!B7+[1]март!B7</f>
        <v>0</v>
      </c>
      <c r="C7" s="2">
        <f>[1]январь!C7+[1]февраль!C7+[1]март!C7</f>
        <v>0</v>
      </c>
      <c r="D7" s="2">
        <f>[1]январь!D7+[1]февраль!D7+[1]март!D7</f>
        <v>0</v>
      </c>
      <c r="E7" s="2">
        <f>[1]январь!E7+[1]февраль!E7+[1]март!E7</f>
        <v>0</v>
      </c>
      <c r="F7" s="2">
        <f>[1]январь!F7+[1]февраль!F7+[1]март!F7</f>
        <v>0</v>
      </c>
      <c r="G7" s="2">
        <f>[1]январь!G7+[1]февраль!G7+[1]март!G7</f>
        <v>0</v>
      </c>
      <c r="H7" s="2">
        <f>[1]январь!H7+[1]февраль!H7+[1]март!H7</f>
        <v>0</v>
      </c>
      <c r="I7" s="2">
        <f>[1]январь!I7+[1]февраль!I7+[1]март!I7</f>
        <v>0</v>
      </c>
      <c r="J7" s="2">
        <f>[1]январь!J7+[1]февраль!J7+[1]март!J7</f>
        <v>0</v>
      </c>
      <c r="K7" s="2">
        <f>[1]январь!K7+[1]февраль!K7+[1]март!K7</f>
        <v>0</v>
      </c>
      <c r="L7" s="2">
        <f>[1]январь!L7+[1]февраль!L7+[1]март!L7</f>
        <v>0</v>
      </c>
      <c r="M7" s="2">
        <f>SUM(B7:L7)</f>
        <v>0</v>
      </c>
      <c r="N7" s="2">
        <f>[1]январь!N7+[1]февраль!N7+[1]март!N7</f>
        <v>0</v>
      </c>
      <c r="O7" s="2">
        <v>32412</v>
      </c>
      <c r="P7" s="2">
        <v>6000</v>
      </c>
      <c r="Q7" s="2"/>
      <c r="R7" s="2"/>
      <c r="S7" s="2"/>
      <c r="T7" s="2"/>
      <c r="U7" s="2">
        <f>SUM(M7:T7)</f>
        <v>38412</v>
      </c>
    </row>
    <row r="8" spans="1:21" x14ac:dyDescent="0.25">
      <c r="M8" s="2">
        <f>SUM(B8:J8)</f>
        <v>0</v>
      </c>
      <c r="O8" s="13" t="s">
        <v>11</v>
      </c>
      <c r="P8" s="13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815695</v>
      </c>
      <c r="C9" s="10">
        <f>SUM(C6:C8)</f>
        <v>180532</v>
      </c>
      <c r="D9" s="10">
        <f>SUM(D6:D8)</f>
        <v>0</v>
      </c>
      <c r="E9" s="10">
        <f>SUM(E6:E8)</f>
        <v>36563</v>
      </c>
      <c r="F9" s="10">
        <f>SUM(F6:F8)</f>
        <v>98660</v>
      </c>
      <c r="G9" s="10">
        <f>SUM(G6:G8)</f>
        <v>67034</v>
      </c>
      <c r="H9" s="10">
        <f>SUM(H6:H8)</f>
        <v>232704</v>
      </c>
      <c r="I9" s="10">
        <f>SUM(I6:I8)</f>
        <v>0</v>
      </c>
      <c r="J9" s="10">
        <f>SUM(J6:J8)</f>
        <v>18164</v>
      </c>
      <c r="K9" s="10">
        <f>SUM(K6:K8)</f>
        <v>0</v>
      </c>
      <c r="L9" s="10">
        <f>SUM(L6:L8)</f>
        <v>0</v>
      </c>
      <c r="M9" s="10">
        <f>SUM(M6:M8)</f>
        <v>1449352</v>
      </c>
      <c r="N9" s="10">
        <f>SUM(N6:N8)</f>
        <v>0</v>
      </c>
      <c r="O9" s="10">
        <f>SUM(O6:O8)</f>
        <v>32513</v>
      </c>
      <c r="P9" s="10">
        <f>SUM(P6:P8)</f>
        <v>51122</v>
      </c>
      <c r="Q9" s="10">
        <f>SUM(Q6:Q8)</f>
        <v>12660</v>
      </c>
      <c r="R9" s="10">
        <f>SUM(R6:R8)</f>
        <v>0</v>
      </c>
      <c r="S9" s="10">
        <f>SUM(S6:S8)</f>
        <v>0</v>
      </c>
      <c r="T9" s="10">
        <f>SUM(T6:T8)</f>
        <v>3582</v>
      </c>
      <c r="U9" s="10">
        <f>SUM(U6:U8)</f>
        <v>1549229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[1]январь!B12+[1]февраль!B12+[1]март!B12</f>
        <v>998135</v>
      </c>
      <c r="C12" s="2">
        <f>[1]январь!C12+[1]февраль!C12+[1]март!C12</f>
        <v>159980</v>
      </c>
      <c r="D12" s="2">
        <f>[1]январь!D12+[1]февраль!D12+[1]март!D12</f>
        <v>73708</v>
      </c>
      <c r="E12" s="2">
        <f>[1]январь!E12+[1]февраль!E12+[1]март!E12</f>
        <v>52500</v>
      </c>
      <c r="F12" s="2">
        <f>[1]январь!F12+[1]февраль!F12+[1]март!F12</f>
        <v>151280</v>
      </c>
      <c r="G12" s="2">
        <f>[1]январь!G12+[1]февраль!G12+[1]март!G12</f>
        <v>103845</v>
      </c>
      <c r="H12" s="2">
        <f>[1]январь!H12+[1]февраль!H12+[1]март!H12</f>
        <v>235195</v>
      </c>
      <c r="I12" s="2">
        <f>[1]январь!I12+[1]февраль!I12+[1]март!I12</f>
        <v>25595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0</v>
      </c>
      <c r="M12" s="2">
        <f>SUM(B12:L12)</f>
        <v>1800238</v>
      </c>
      <c r="N12" s="2">
        <f>[1]январь!N12+[1]февраль!N12+[1]март!N12</f>
        <v>6810</v>
      </c>
      <c r="O12" s="2">
        <f>[1]январь!O12+[1]февраль!O12+[1]март!O12</f>
        <v>0</v>
      </c>
      <c r="P12" s="2">
        <f>[1]январь!P12+[1]февраль!P12+[1]март!P12</f>
        <v>10144</v>
      </c>
      <c r="Q12" s="2">
        <f>[1]январь!Q12+[1]февраль!Q12+[1]март!Q12</f>
        <v>0</v>
      </c>
      <c r="R12" s="2">
        <f>[1]январь!R12+[1]февраль!R12+[1]март!R12</f>
        <v>0</v>
      </c>
      <c r="S12" s="2">
        <f>[1]январь!S12+[1]февраль!S12+[1]март!S12</f>
        <v>0</v>
      </c>
      <c r="T12" s="2">
        <f>[1]январь!T12+[1]февраль!T12+[1]март!T12</f>
        <v>0</v>
      </c>
      <c r="U12" s="2">
        <f>SUM(M12:T12)</f>
        <v>1817192</v>
      </c>
    </row>
    <row r="13" spans="1:21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0</v>
      </c>
    </row>
    <row r="14" spans="1:21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>
        <f>SUM(M14:T14)</f>
        <v>0</v>
      </c>
    </row>
    <row r="15" spans="1:21" x14ac:dyDescent="0.25">
      <c r="A15" s="11" t="s">
        <v>6</v>
      </c>
      <c r="B15" s="10">
        <f>SUM(B12:B13)</f>
        <v>998135</v>
      </c>
      <c r="C15" s="10">
        <f>SUM(C12:C13)</f>
        <v>159980</v>
      </c>
      <c r="D15" s="10">
        <f>SUM(D12:D13)</f>
        <v>73708</v>
      </c>
      <c r="E15" s="10">
        <f>SUM(E12:E13)</f>
        <v>52500</v>
      </c>
      <c r="F15" s="10">
        <f>SUM(F12:F13)</f>
        <v>151280</v>
      </c>
      <c r="G15" s="10">
        <f>SUM(G12:G13)</f>
        <v>103845</v>
      </c>
      <c r="H15" s="10">
        <f>SUM(H12:H13)</f>
        <v>235195</v>
      </c>
      <c r="I15" s="10">
        <f>SUM(I12:I13)</f>
        <v>25595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1800238</v>
      </c>
      <c r="N15" s="10">
        <f>SUM(N12:N13)</f>
        <v>6810</v>
      </c>
      <c r="O15" s="10">
        <f>SUM(O12:O13)</f>
        <v>0</v>
      </c>
      <c r="P15" s="10">
        <f>SUM(P12:P13)</f>
        <v>10144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1817192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-182440</v>
      </c>
      <c r="C17" s="7">
        <f>SUM(C9,-C15)</f>
        <v>20552</v>
      </c>
      <c r="D17" s="7">
        <f>SUM(D9,-D15)</f>
        <v>-73708</v>
      </c>
      <c r="E17" s="7">
        <f>SUM(E9,-E15)</f>
        <v>-15937</v>
      </c>
      <c r="F17" s="7">
        <f>SUM(F9,-F15)</f>
        <v>-52620</v>
      </c>
      <c r="G17" s="7">
        <f>SUM(G9,-G15)</f>
        <v>-36811</v>
      </c>
      <c r="H17" s="7">
        <f>SUM(H9,-H15)</f>
        <v>-2491</v>
      </c>
      <c r="I17" s="7">
        <f>SUM(I9,-I15)</f>
        <v>-25595</v>
      </c>
      <c r="J17" s="7">
        <f>SUM(J9,-J15)</f>
        <v>18164</v>
      </c>
      <c r="K17" s="7">
        <f>SUM(K9,-K15)</f>
        <v>0</v>
      </c>
      <c r="L17" s="7">
        <f>SUM(L9,-L15)</f>
        <v>0</v>
      </c>
      <c r="M17" s="7">
        <f>SUM(M9,-M15)</f>
        <v>-350886</v>
      </c>
      <c r="N17" s="7">
        <f>SUM(N9,-N15)</f>
        <v>-6810</v>
      </c>
      <c r="O17" s="7">
        <f>SUM(O9,-O15)</f>
        <v>32513</v>
      </c>
      <c r="P17" s="7">
        <f>SUM(P9,-P15)</f>
        <v>40978</v>
      </c>
      <c r="Q17" s="7">
        <f>SUM(Q9,-Q15)</f>
        <v>12660</v>
      </c>
      <c r="R17" s="7">
        <f>SUM(R9,-R15)</f>
        <v>0</v>
      </c>
      <c r="S17" s="7">
        <f>SUM(S9,-S15)</f>
        <v>0</v>
      </c>
      <c r="T17" s="7">
        <f>SUM(T9,-T15)</f>
        <v>3582</v>
      </c>
      <c r="U17" s="7">
        <f>SUM(U9,-U15)</f>
        <v>-267963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SUM(B21:J21)</f>
        <v>0</v>
      </c>
      <c r="U21" s="2">
        <f>SUM(M21:T21)</f>
        <v>0</v>
      </c>
    </row>
    <row r="24" spans="1:21" x14ac:dyDescent="0.25">
      <c r="A24" s="2" t="s">
        <v>3</v>
      </c>
      <c r="B24" s="2">
        <v>529632</v>
      </c>
      <c r="C24" s="2">
        <v>211419</v>
      </c>
      <c r="D24" s="2"/>
      <c r="E24" s="2">
        <v>7770</v>
      </c>
      <c r="F24" s="2">
        <v>99303</v>
      </c>
      <c r="G24" s="2">
        <v>65205</v>
      </c>
      <c r="H24" s="2">
        <v>177757</v>
      </c>
      <c r="I24" s="2"/>
      <c r="J24" s="2">
        <v>12672</v>
      </c>
      <c r="K24" s="2"/>
      <c r="L24" s="2"/>
      <c r="M24" s="2">
        <f>SUM(B24:L24)</f>
        <v>1103758</v>
      </c>
      <c r="N24" s="2"/>
      <c r="O24" s="2">
        <v>12801</v>
      </c>
      <c r="P24" s="2">
        <v>36638</v>
      </c>
      <c r="Q24" s="2">
        <v>8177</v>
      </c>
      <c r="R24" s="2"/>
      <c r="S24" s="2"/>
      <c r="T24" s="2"/>
      <c r="U24" s="2">
        <f>SUM(M24:T24)</f>
        <v>1161374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2017-05-11T11:33:21Z</dcterms:created>
  <dcterms:modified xsi:type="dcterms:W3CDTF">2017-05-11T11:34:24Z</dcterms:modified>
</cp:coreProperties>
</file>