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<sst xmlns="http://schemas.openxmlformats.org/spreadsheetml/2006/main" count="93" uniqueCount="77">
  <si>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 xml:space="preserve">                                АКТ</t>
  </si>
  <si>
    <t xml:space="preserve">                                   сверки по текущему ремонту</t>
  </si>
  <si>
    <t xml:space="preserve">                              жилого дома 3орге, 72/1</t>
  </si>
  <si>
    <t xml:space="preserve">                                  За 2017 года</t>
  </si>
  <si>
    <t xml:space="preserve">   Сальдо на 01.01.2017г.</t>
  </si>
  <si>
    <t xml:space="preserve">   Начислено</t>
  </si>
  <si>
    <t xml:space="preserve">   Оплачено</t>
  </si>
  <si>
    <t xml:space="preserve">   Дебитор</t>
  </si>
  <si>
    <t>Итого:</t>
  </si>
  <si>
    <t>№ п/п</t>
  </si>
  <si>
    <t>Описание работ и место их проведения</t>
  </si>
  <si>
    <t>Расход</t>
  </si>
  <si>
    <t>з/плата</t>
  </si>
  <si>
    <t>Материалы</t>
  </si>
  <si>
    <t>Всего</t>
  </si>
  <si>
    <t>Январь</t>
  </si>
  <si>
    <t>Работы не проводились</t>
  </si>
  <si>
    <t>Февраль</t>
  </si>
  <si>
    <t>Замена аварийного участка гвс в подвале, под кв.108</t>
  </si>
  <si>
    <t>Замена аварийного участка лежака с/отопления в РУ,6под</t>
  </si>
  <si>
    <t>прямого трубопровода</t>
  </si>
  <si>
    <t>Замена аварийного стояка хвс, кв.5-1</t>
  </si>
  <si>
    <t>март</t>
  </si>
  <si>
    <t>Закупка секций почтовых ящиков для 4подъезда</t>
  </si>
  <si>
    <t>Апрель</t>
  </si>
  <si>
    <t>Замена участков ливневой канализации в подвале под№3</t>
  </si>
  <si>
    <t>И №4, ф76, железо на ПВХ ф100</t>
  </si>
  <si>
    <t>май</t>
  </si>
  <si>
    <t>Ремонт и замена уч-ка трубопровода-3м, системы гвс</t>
  </si>
  <si>
    <t>между 3 и 4под</t>
  </si>
  <si>
    <t>Аварийный вызов-30.04.2017г.- Восстановление освеще-</t>
  </si>
  <si>
    <t>ния квартиры кв.155</t>
  </si>
  <si>
    <t>Аварийный вызов-01.05.2017г.- Настройка таймера пос-</t>
  </si>
  <si>
    <t>ле отключения электричества, 1и2электрощитовые</t>
  </si>
  <si>
    <t>Июнь</t>
  </si>
  <si>
    <t>Июль</t>
  </si>
  <si>
    <t>Доплата за занесение базы данных по счетчикам: гвс, хвс</t>
  </si>
  <si>
    <t>и электро.</t>
  </si>
  <si>
    <t>Август</t>
  </si>
  <si>
    <t>Замена участка аварийного трубопровода ливневой кана-</t>
  </si>
  <si>
    <t>лизации кв.29-30</t>
  </si>
  <si>
    <t>Установка новых урн-7шт</t>
  </si>
  <si>
    <t>Замена вышедших из строя датчиков движени под5,7,1эт</t>
  </si>
  <si>
    <t>Сентябрь</t>
  </si>
  <si>
    <t>Октябрь</t>
  </si>
  <si>
    <t>Ремонт поэтажного электрощитка кв.79-80</t>
  </si>
  <si>
    <t>Замена у-ка циркуляции гвс в кв.29(пайка)</t>
  </si>
  <si>
    <t>Замена аварийного стояка хвс,кв29(материал заказчика)</t>
  </si>
  <si>
    <t>Замена аварийного участка лежака системы отопления с</t>
  </si>
  <si>
    <t>установкой опор и заменой врезки стояка,под кв166 под-</t>
  </si>
  <si>
    <t>вал-сварка</t>
  </si>
  <si>
    <t xml:space="preserve">Ремонтно-восстановительные работы поручня 1этажа с </t>
  </si>
  <si>
    <t>применением сварки под3</t>
  </si>
  <si>
    <t>Замена таймеров в электрощитовых дома</t>
  </si>
  <si>
    <t>Ноябрь</t>
  </si>
  <si>
    <t xml:space="preserve">Ремонт поэтажного электрощитка с перекоммутацией  </t>
  </si>
  <si>
    <t>3-х точек для подключения интернета, кв.208-209</t>
  </si>
  <si>
    <t>Замена вышедших из строя светильников, под2,3,6</t>
  </si>
  <si>
    <t xml:space="preserve">Замена участков ливневой канализации в подвале </t>
  </si>
  <si>
    <t>И №4, ф76, железо на ПВХ ф100 И №4</t>
  </si>
  <si>
    <t>Замена вышедшего из строя датчика движения под5</t>
  </si>
  <si>
    <t>Декабрь</t>
  </si>
  <si>
    <t xml:space="preserve">Ремонт поэтажного электрощитка с восстановлением за- </t>
  </si>
  <si>
    <t>земления,переподключением электрощетчиков кв.27-28</t>
  </si>
  <si>
    <t>земления,переподключением электрощетчиков кв.97-98</t>
  </si>
  <si>
    <t>Ремонт лежака с/отопления и 2-х стояков кв.66, 70-12 мет-</t>
  </si>
  <si>
    <t>ров с применением сварки, замена 7 перекрывающих вен-</t>
  </si>
  <si>
    <t>телей подвале 3-4под</t>
  </si>
  <si>
    <t>Всего:</t>
  </si>
  <si>
    <t xml:space="preserve">             ЕСН 30,2%                    </t>
  </si>
  <si>
    <t>Диспетчер</t>
  </si>
  <si>
    <t>Директор НП «Русь»</t>
  </si>
  <si>
    <t>Ю.Н.Береза</t>
  </si>
  <si>
    <t>Председатель Совета дома</t>
  </si>
  <si>
    <t>Е.И.Брагина</t>
  </si>
  <si>
    <t>Результат               186452 - 129723 = 56729</t>
  </si>
  <si>
    <t>Сальдо на 01.01.2018г.                        56729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</si>
</sst>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81">
      <selection activeCell="B93" sqref="B93"/>
    </sheetView>
  </sheetViews>
  <sheetFormatPr defaultColWidth="11.57421875" defaultRowHeight="12.75"/>
  <cols>
    <col min="1" max="1" width="5.57421875" style="0" customWidth="1"/>
    <col min="2" max="2" width="57.28125" style="0" customWidth="1"/>
    <col min="3" max="3" width="11.57421875" style="0" customWidth="1"/>
    <col min="4" max="4" width="13.7109375" style="0" customWidth="1"/>
    <col min="5" max="5" width="12.8515625" style="0" customWidth="1"/>
  </cols>
  <sheetData>
    <row r="1" spans="1:5" ht="18">
      <c r="A1" s="1"/>
      <c r="B1" s="52" t="s">
        <v>0</v>
      </c>
      <c r="C1" s="52"/>
      <c r="D1" s="52"/>
      <c r="E1" s="52"/>
    </row>
    <row r="2" spans="1:5" ht="18">
      <c r="A2" s="1"/>
      <c r="B2" s="52" t="s">
        <v>1</v>
      </c>
      <c r="C2" s="52"/>
      <c r="D2" s="52"/>
      <c r="E2" s="52"/>
    </row>
    <row r="3" spans="1:6" ht="18">
      <c r="A3" s="1"/>
      <c r="B3" s="52" t="s">
        <v>2</v>
      </c>
      <c r="C3" s="52"/>
      <c r="D3" s="52"/>
      <c r="E3" s="52"/>
      <c r="F3" s="52"/>
    </row>
    <row r="4" spans="1:5" ht="18">
      <c r="A4" s="1"/>
      <c r="B4" s="52" t="s">
        <v>3</v>
      </c>
      <c r="C4" s="52"/>
      <c r="D4" s="52"/>
      <c r="E4" s="52"/>
    </row>
    <row r="5" spans="1:5" ht="18">
      <c r="A5" s="1"/>
      <c r="B5" s="1"/>
      <c r="C5" s="1"/>
      <c r="D5" s="1"/>
      <c r="E5" s="2"/>
    </row>
    <row r="6" spans="1:5" ht="18">
      <c r="A6" s="53" t="s">
        <v>4</v>
      </c>
      <c r="B6" s="53"/>
      <c r="C6" s="3"/>
      <c r="D6" s="1">
        <v>0</v>
      </c>
      <c r="E6" s="2"/>
    </row>
    <row r="7" spans="1:5" ht="18">
      <c r="A7" s="49" t="s">
        <v>5</v>
      </c>
      <c r="B7" s="49"/>
      <c r="C7" s="1"/>
      <c r="D7" s="1">
        <v>191102</v>
      </c>
      <c r="E7" s="2"/>
    </row>
    <row r="8" spans="1:5" ht="18">
      <c r="A8" s="49" t="s">
        <v>6</v>
      </c>
      <c r="B8" s="49"/>
      <c r="C8" s="1"/>
      <c r="D8" s="1">
        <v>186452</v>
      </c>
      <c r="E8" s="2"/>
    </row>
    <row r="9" spans="1:5" ht="18">
      <c r="A9" s="49" t="s">
        <v>7</v>
      </c>
      <c r="B9" s="49"/>
      <c r="C9" s="1"/>
      <c r="D9" s="1">
        <v>4650</v>
      </c>
      <c r="E9" s="2"/>
    </row>
    <row r="10" spans="1:5" ht="18">
      <c r="A10" s="1"/>
      <c r="B10" s="1"/>
      <c r="C10" s="1"/>
      <c r="D10" s="3" t="s">
        <v>8</v>
      </c>
      <c r="E10" s="2"/>
    </row>
    <row r="11" spans="1:5" ht="12.75" customHeight="1">
      <c r="A11" s="50" t="s">
        <v>9</v>
      </c>
      <c r="B11" s="51" t="s">
        <v>10</v>
      </c>
      <c r="C11" s="51" t="s">
        <v>11</v>
      </c>
      <c r="D11" s="51"/>
      <c r="E11" s="51"/>
    </row>
    <row r="12" spans="1:5" ht="12.75">
      <c r="A12" s="50"/>
      <c r="B12" s="50"/>
      <c r="C12" s="51"/>
      <c r="D12" s="51"/>
      <c r="E12" s="51"/>
    </row>
    <row r="13" spans="1:5" ht="13.5">
      <c r="A13" s="50"/>
      <c r="B13" s="50"/>
      <c r="C13" s="5" t="s">
        <v>12</v>
      </c>
      <c r="D13" s="5" t="s">
        <v>13</v>
      </c>
      <c r="E13" s="5" t="s">
        <v>14</v>
      </c>
    </row>
    <row r="14" spans="1:5" ht="13.5">
      <c r="A14" s="4"/>
      <c r="B14" s="6" t="s">
        <v>15</v>
      </c>
      <c r="C14" s="7"/>
      <c r="D14" s="7"/>
      <c r="E14" s="5"/>
    </row>
    <row r="15" spans="1:5" ht="15">
      <c r="A15" s="8">
        <v>1</v>
      </c>
      <c r="B15" s="9" t="s">
        <v>16</v>
      </c>
      <c r="C15" s="10">
        <v>0</v>
      </c>
      <c r="D15" s="10">
        <v>0</v>
      </c>
      <c r="E15" s="11">
        <v>0</v>
      </c>
    </row>
    <row r="16" spans="1:5" ht="15">
      <c r="A16" s="8"/>
      <c r="B16" s="12" t="s">
        <v>8</v>
      </c>
      <c r="C16" s="13">
        <v>0</v>
      </c>
      <c r="D16" s="13">
        <v>0</v>
      </c>
      <c r="E16" s="13">
        <v>0</v>
      </c>
    </row>
    <row r="17" spans="1:5" ht="15">
      <c r="A17" s="4"/>
      <c r="B17" s="14" t="s">
        <v>17</v>
      </c>
      <c r="C17" s="15"/>
      <c r="D17" s="16"/>
      <c r="E17" s="17"/>
    </row>
    <row r="18" spans="1:5" ht="15">
      <c r="A18" s="4">
        <v>1</v>
      </c>
      <c r="B18" s="18" t="s">
        <v>18</v>
      </c>
      <c r="C18" s="19">
        <v>575</v>
      </c>
      <c r="D18" s="19">
        <v>725</v>
      </c>
      <c r="E18" s="19">
        <f>SUM(C18:D18)</f>
        <v>1300</v>
      </c>
    </row>
    <row r="19" spans="1:5" ht="15">
      <c r="A19" s="4"/>
      <c r="B19" s="20" t="s">
        <v>19</v>
      </c>
      <c r="C19" s="19"/>
      <c r="D19" s="19"/>
      <c r="E19" s="19"/>
    </row>
    <row r="20" spans="1:5" ht="15">
      <c r="A20" s="4"/>
      <c r="B20" s="21" t="s">
        <v>20</v>
      </c>
      <c r="C20" s="19">
        <v>4600</v>
      </c>
      <c r="D20" s="19">
        <v>1444.48</v>
      </c>
      <c r="E20" s="19">
        <f>SUM(C20:D20)</f>
        <v>6044.48</v>
      </c>
    </row>
    <row r="21" spans="1:5" ht="15">
      <c r="A21" s="4">
        <v>2</v>
      </c>
      <c r="B21" s="20" t="s">
        <v>21</v>
      </c>
      <c r="C21" s="19">
        <v>2300</v>
      </c>
      <c r="D21" s="19">
        <v>1664</v>
      </c>
      <c r="E21" s="19">
        <f>SUM(C21:D21)</f>
        <v>3964</v>
      </c>
    </row>
    <row r="22" spans="1:5" ht="15">
      <c r="A22" s="4"/>
      <c r="B22" s="22" t="s">
        <v>8</v>
      </c>
      <c r="C22" s="13">
        <f>SUM(C18:C21)</f>
        <v>7475</v>
      </c>
      <c r="D22" s="13">
        <f>SUM(D18:D21)</f>
        <v>3833.48</v>
      </c>
      <c r="E22" s="13">
        <f>SUM(E18:E21)</f>
        <v>11308.48</v>
      </c>
    </row>
    <row r="23" spans="1:5" ht="15">
      <c r="A23" s="4"/>
      <c r="B23" s="23" t="s">
        <v>22</v>
      </c>
      <c r="C23" s="13"/>
      <c r="D23" s="13"/>
      <c r="E23" s="13"/>
    </row>
    <row r="24" spans="1:5" ht="15">
      <c r="A24" s="24">
        <v>1</v>
      </c>
      <c r="B24" s="18" t="s">
        <v>23</v>
      </c>
      <c r="C24" s="25"/>
      <c r="D24" s="26">
        <v>5960</v>
      </c>
      <c r="E24" s="27">
        <v>5960</v>
      </c>
    </row>
    <row r="25" spans="1:5" ht="15">
      <c r="A25" s="23"/>
      <c r="B25" s="12" t="s">
        <v>8</v>
      </c>
      <c r="C25" s="13"/>
      <c r="D25" s="13">
        <v>5960</v>
      </c>
      <c r="E25" s="13">
        <v>5960</v>
      </c>
    </row>
    <row r="26" spans="1:5" ht="15">
      <c r="A26" s="23"/>
      <c r="B26" s="28" t="s">
        <v>24</v>
      </c>
      <c r="C26" s="29"/>
      <c r="D26" s="29"/>
      <c r="E26" s="30"/>
    </row>
    <row r="27" spans="1:5" ht="15">
      <c r="A27" s="24">
        <v>1</v>
      </c>
      <c r="B27" s="18" t="s">
        <v>25</v>
      </c>
      <c r="C27" s="20"/>
      <c r="D27" s="20"/>
      <c r="E27" s="16"/>
    </row>
    <row r="28" spans="1:5" ht="15">
      <c r="A28" s="24"/>
      <c r="B28" s="20" t="s">
        <v>26</v>
      </c>
      <c r="C28" s="19">
        <v>4600</v>
      </c>
      <c r="D28" s="19">
        <v>339</v>
      </c>
      <c r="E28" s="19">
        <f>SUM(C28:D28)</f>
        <v>4939</v>
      </c>
    </row>
    <row r="29" spans="1:7" ht="15">
      <c r="A29" s="24"/>
      <c r="B29" s="12" t="s">
        <v>8</v>
      </c>
      <c r="C29" s="31">
        <v>4600</v>
      </c>
      <c r="D29" s="31">
        <v>339</v>
      </c>
      <c r="E29" s="31">
        <f>SUM(C29:D29)</f>
        <v>4939</v>
      </c>
      <c r="F29" s="32">
        <v>339</v>
      </c>
      <c r="G29" s="33">
        <f>SUM(E29:F29)</f>
        <v>5278</v>
      </c>
    </row>
    <row r="30" spans="1:5" ht="15">
      <c r="A30" s="23"/>
      <c r="B30" s="28" t="s">
        <v>27</v>
      </c>
      <c r="C30" s="34"/>
      <c r="D30" s="34"/>
      <c r="E30" s="16"/>
    </row>
    <row r="31" spans="1:5" ht="15">
      <c r="A31" s="23">
        <v>1</v>
      </c>
      <c r="B31" s="18" t="s">
        <v>28</v>
      </c>
      <c r="C31" s="20"/>
      <c r="D31" s="20"/>
      <c r="E31" s="16"/>
    </row>
    <row r="32" spans="1:5" ht="15">
      <c r="A32" s="23"/>
      <c r="B32" s="20" t="s">
        <v>29</v>
      </c>
      <c r="C32" s="19">
        <v>2875</v>
      </c>
      <c r="D32" s="19">
        <v>706</v>
      </c>
      <c r="E32" s="19">
        <f>SUM(C32:D32)</f>
        <v>3581</v>
      </c>
    </row>
    <row r="33" spans="1:5" ht="15">
      <c r="A33" s="23">
        <v>2</v>
      </c>
      <c r="B33" s="21" t="s">
        <v>30</v>
      </c>
      <c r="C33" s="19"/>
      <c r="D33" s="19"/>
      <c r="E33" s="19"/>
    </row>
    <row r="34" spans="1:5" ht="15">
      <c r="A34" s="23"/>
      <c r="B34" s="20" t="s">
        <v>31</v>
      </c>
      <c r="C34" s="19">
        <v>575</v>
      </c>
      <c r="D34" s="19"/>
      <c r="E34" s="19">
        <v>575</v>
      </c>
    </row>
    <row r="35" spans="1:5" ht="15">
      <c r="A35" s="23">
        <v>2</v>
      </c>
      <c r="B35" s="20" t="s">
        <v>32</v>
      </c>
      <c r="C35" s="19"/>
      <c r="D35" s="19"/>
      <c r="E35" s="19"/>
    </row>
    <row r="36" spans="1:5" ht="15">
      <c r="A36" s="23"/>
      <c r="B36" s="21" t="s">
        <v>33</v>
      </c>
      <c r="C36" s="19">
        <v>575</v>
      </c>
      <c r="D36" s="19"/>
      <c r="E36" s="19">
        <v>575</v>
      </c>
    </row>
    <row r="37" spans="1:5" ht="15">
      <c r="A37" s="23"/>
      <c r="B37" s="12" t="s">
        <v>8</v>
      </c>
      <c r="C37" s="13">
        <f>SUM(C32:C36)</f>
        <v>4025</v>
      </c>
      <c r="D37" s="13">
        <f>SUM(D32:D36)</f>
        <v>706</v>
      </c>
      <c r="E37" s="13">
        <f>SUM(E32:E36)</f>
        <v>4731</v>
      </c>
    </row>
    <row r="38" spans="1:5" ht="15">
      <c r="A38" s="23"/>
      <c r="B38" s="23" t="s">
        <v>34</v>
      </c>
      <c r="C38" s="13"/>
      <c r="D38" s="13"/>
      <c r="E38" s="13"/>
    </row>
    <row r="39" spans="1:5" ht="15">
      <c r="A39" s="23">
        <v>1</v>
      </c>
      <c r="B39" s="9" t="s">
        <v>16</v>
      </c>
      <c r="C39" s="34">
        <v>0</v>
      </c>
      <c r="D39" s="34">
        <v>0</v>
      </c>
      <c r="E39" s="16">
        <v>0</v>
      </c>
    </row>
    <row r="40" spans="1:5" ht="15">
      <c r="A40" s="23"/>
      <c r="B40" s="12" t="s">
        <v>8</v>
      </c>
      <c r="C40" s="13">
        <v>0</v>
      </c>
      <c r="D40" s="13">
        <v>0</v>
      </c>
      <c r="E40" s="13">
        <v>0</v>
      </c>
    </row>
    <row r="41" spans="1:5" ht="15">
      <c r="A41" s="23"/>
      <c r="B41" s="28" t="s">
        <v>35</v>
      </c>
      <c r="C41" s="35"/>
      <c r="D41" s="35"/>
      <c r="E41" s="13"/>
    </row>
    <row r="42" spans="1:5" ht="15">
      <c r="A42" s="24">
        <v>1</v>
      </c>
      <c r="B42" s="18" t="s">
        <v>36</v>
      </c>
      <c r="C42" s="19">
        <v>1150</v>
      </c>
      <c r="D42" s="19"/>
      <c r="E42" s="19">
        <v>1150</v>
      </c>
    </row>
    <row r="43" spans="1:5" ht="15">
      <c r="A43" s="24"/>
      <c r="B43" s="20" t="s">
        <v>37</v>
      </c>
      <c r="C43" s="19"/>
      <c r="D43" s="19"/>
      <c r="E43" s="19"/>
    </row>
    <row r="44" spans="1:5" ht="15">
      <c r="A44" s="23"/>
      <c r="B44" s="22" t="s">
        <v>8</v>
      </c>
      <c r="C44" s="31">
        <v>1150</v>
      </c>
      <c r="D44" s="31"/>
      <c r="E44" s="31">
        <v>1150</v>
      </c>
    </row>
    <row r="45" spans="1:5" ht="15">
      <c r="A45" s="23"/>
      <c r="B45" s="28" t="s">
        <v>38</v>
      </c>
      <c r="C45" s="34"/>
      <c r="D45" s="34"/>
      <c r="E45" s="16"/>
    </row>
    <row r="46" spans="1:5" ht="15">
      <c r="A46" s="23">
        <v>1</v>
      </c>
      <c r="B46" s="18" t="s">
        <v>39</v>
      </c>
      <c r="C46" s="20"/>
      <c r="D46" s="20"/>
      <c r="E46" s="16"/>
    </row>
    <row r="47" spans="1:5" ht="15">
      <c r="A47" s="23"/>
      <c r="B47" s="36" t="s">
        <v>40</v>
      </c>
      <c r="C47" s="19">
        <v>1150</v>
      </c>
      <c r="D47" s="19">
        <v>1050</v>
      </c>
      <c r="E47" s="19">
        <f>SUM(C47:D47)</f>
        <v>2200</v>
      </c>
    </row>
    <row r="48" spans="1:5" ht="15">
      <c r="A48" s="23">
        <v>2</v>
      </c>
      <c r="B48" s="36" t="s">
        <v>41</v>
      </c>
      <c r="C48" s="19">
        <v>9660</v>
      </c>
      <c r="D48" s="19">
        <v>11340</v>
      </c>
      <c r="E48" s="19">
        <f>SUM(C48:D48)</f>
        <v>21000</v>
      </c>
    </row>
    <row r="49" spans="1:5" ht="15">
      <c r="A49" s="23">
        <v>3</v>
      </c>
      <c r="B49" s="20" t="s">
        <v>42</v>
      </c>
      <c r="C49" s="19"/>
      <c r="D49" s="19">
        <v>854.5</v>
      </c>
      <c r="E49" s="19">
        <v>854.5</v>
      </c>
    </row>
    <row r="50" spans="1:5" ht="15">
      <c r="A50" s="23"/>
      <c r="B50" s="22" t="s">
        <v>8</v>
      </c>
      <c r="C50" s="13">
        <f>SUM(C47:C49)</f>
        <v>10810</v>
      </c>
      <c r="D50" s="13">
        <f>SUM(D47:D49)</f>
        <v>13244.5</v>
      </c>
      <c r="E50" s="13">
        <f>SUM(E47:E49)</f>
        <v>24054.5</v>
      </c>
    </row>
    <row r="51" spans="1:5" ht="15">
      <c r="A51" s="23"/>
      <c r="B51" s="28" t="s">
        <v>43</v>
      </c>
      <c r="C51" s="16"/>
      <c r="D51" s="16"/>
      <c r="E51" s="16"/>
    </row>
    <row r="52" spans="1:5" ht="15">
      <c r="A52" s="24">
        <v>1</v>
      </c>
      <c r="B52" s="9" t="s">
        <v>16</v>
      </c>
      <c r="C52" s="34">
        <v>0</v>
      </c>
      <c r="D52" s="34">
        <v>0</v>
      </c>
      <c r="E52" s="16">
        <v>0</v>
      </c>
    </row>
    <row r="53" spans="1:5" ht="15">
      <c r="A53" s="24"/>
      <c r="B53" s="12" t="s">
        <v>8</v>
      </c>
      <c r="C53" s="13">
        <v>0</v>
      </c>
      <c r="D53" s="13">
        <v>0</v>
      </c>
      <c r="E53" s="13">
        <v>0</v>
      </c>
    </row>
    <row r="54" spans="1:5" ht="15">
      <c r="A54" s="23"/>
      <c r="B54" s="28" t="s">
        <v>44</v>
      </c>
      <c r="C54" s="34"/>
      <c r="D54" s="34"/>
      <c r="E54" s="16"/>
    </row>
    <row r="55" spans="1:5" ht="15">
      <c r="A55" s="23">
        <v>1</v>
      </c>
      <c r="B55" s="18" t="s">
        <v>45</v>
      </c>
      <c r="C55" s="19">
        <v>3450</v>
      </c>
      <c r="D55" s="19">
        <v>43.8</v>
      </c>
      <c r="E55" s="19">
        <f>SUM(C55:D55)</f>
        <v>3493.8</v>
      </c>
    </row>
    <row r="56" spans="1:5" ht="15">
      <c r="A56" s="23">
        <v>2</v>
      </c>
      <c r="B56" s="20" t="s">
        <v>46</v>
      </c>
      <c r="C56" s="19">
        <v>575</v>
      </c>
      <c r="D56" s="19"/>
      <c r="E56" s="19">
        <v>575</v>
      </c>
    </row>
    <row r="57" spans="1:5" ht="15">
      <c r="A57" s="23">
        <v>3</v>
      </c>
      <c r="B57" s="21" t="s">
        <v>47</v>
      </c>
      <c r="C57" s="19">
        <v>2300</v>
      </c>
      <c r="D57" s="19"/>
      <c r="E57" s="19">
        <v>2300</v>
      </c>
    </row>
    <row r="58" spans="1:5" ht="15">
      <c r="A58" s="23">
        <v>4</v>
      </c>
      <c r="B58" s="37" t="s">
        <v>48</v>
      </c>
      <c r="C58" s="19"/>
      <c r="D58" s="19"/>
      <c r="E58" s="19"/>
    </row>
    <row r="59" spans="1:5" ht="15">
      <c r="A59" s="23"/>
      <c r="B59" s="20" t="s">
        <v>49</v>
      </c>
      <c r="C59" s="19">
        <v>3450</v>
      </c>
      <c r="D59" s="19"/>
      <c r="E59" s="19">
        <v>3450</v>
      </c>
    </row>
    <row r="60" spans="1:5" ht="15">
      <c r="A60" s="23"/>
      <c r="B60" s="21" t="s">
        <v>50</v>
      </c>
      <c r="C60" s="19"/>
      <c r="D60" s="19"/>
      <c r="E60" s="19"/>
    </row>
    <row r="61" spans="1:5" ht="15">
      <c r="A61" s="23">
        <v>5</v>
      </c>
      <c r="B61" s="21" t="s">
        <v>51</v>
      </c>
      <c r="C61" s="19"/>
      <c r="D61" s="19"/>
      <c r="E61" s="19"/>
    </row>
    <row r="62" spans="1:5" ht="15">
      <c r="A62" s="23"/>
      <c r="B62" s="21" t="s">
        <v>52</v>
      </c>
      <c r="C62" s="19">
        <v>1725</v>
      </c>
      <c r="D62" s="19"/>
      <c r="E62" s="19">
        <v>1725</v>
      </c>
    </row>
    <row r="63" spans="1:5" ht="15">
      <c r="A63" s="23">
        <v>6</v>
      </c>
      <c r="B63" s="20" t="s">
        <v>53</v>
      </c>
      <c r="C63" s="19"/>
      <c r="D63" s="19">
        <v>1144</v>
      </c>
      <c r="E63" s="19">
        <v>1144</v>
      </c>
    </row>
    <row r="64" spans="1:5" ht="15">
      <c r="A64" s="23"/>
      <c r="B64" s="12" t="s">
        <v>8</v>
      </c>
      <c r="C64" s="13">
        <f>SUM(C55:C63)</f>
        <v>11500</v>
      </c>
      <c r="D64" s="13">
        <f>SUM(D55:D63)</f>
        <v>1187.8</v>
      </c>
      <c r="E64" s="13">
        <f>SUM(E55:E63)</f>
        <v>12687.8</v>
      </c>
    </row>
    <row r="65" spans="1:5" ht="15">
      <c r="A65" s="23"/>
      <c r="B65" s="28" t="s">
        <v>54</v>
      </c>
      <c r="C65" s="34"/>
      <c r="D65" s="34"/>
      <c r="E65" s="16"/>
    </row>
    <row r="66" spans="1:5" ht="15">
      <c r="A66" s="24">
        <v>1</v>
      </c>
      <c r="B66" s="18" t="s">
        <v>55</v>
      </c>
      <c r="C66" s="20"/>
      <c r="D66" s="20"/>
      <c r="E66" s="38"/>
    </row>
    <row r="67" spans="1:5" ht="15">
      <c r="A67" s="24"/>
      <c r="B67" s="20" t="s">
        <v>56</v>
      </c>
      <c r="C67" s="19">
        <v>5750</v>
      </c>
      <c r="D67" s="19"/>
      <c r="E67" s="19">
        <v>5750</v>
      </c>
    </row>
    <row r="68" spans="1:5" ht="15">
      <c r="A68" s="24">
        <v>3</v>
      </c>
      <c r="B68" s="21" t="s">
        <v>57</v>
      </c>
      <c r="C68" s="19"/>
      <c r="D68" s="19">
        <v>805.95</v>
      </c>
      <c r="E68" s="19">
        <v>805.95</v>
      </c>
    </row>
    <row r="69" spans="1:5" ht="15">
      <c r="A69" s="24">
        <v>3</v>
      </c>
      <c r="B69" s="18" t="s">
        <v>58</v>
      </c>
      <c r="C69" s="19"/>
      <c r="D69" s="19"/>
      <c r="E69" s="19"/>
    </row>
    <row r="70" spans="1:5" ht="15">
      <c r="A70" s="24"/>
      <c r="B70" s="20" t="s">
        <v>59</v>
      </c>
      <c r="C70" s="19"/>
      <c r="D70" s="19">
        <v>2810</v>
      </c>
      <c r="E70" s="19">
        <v>2810</v>
      </c>
    </row>
    <row r="71" spans="1:5" ht="15">
      <c r="A71" s="24">
        <v>3</v>
      </c>
      <c r="B71" s="20" t="s">
        <v>60</v>
      </c>
      <c r="C71" s="19"/>
      <c r="D71" s="19">
        <v>427.25</v>
      </c>
      <c r="E71" s="19">
        <v>427.25</v>
      </c>
    </row>
    <row r="72" spans="1:5" ht="15">
      <c r="A72" s="23"/>
      <c r="B72" s="12" t="s">
        <v>8</v>
      </c>
      <c r="C72" s="13">
        <f>SUM(C66:C68)</f>
        <v>5750</v>
      </c>
      <c r="D72" s="13">
        <f>SUM(D68:D71)</f>
        <v>4043.2</v>
      </c>
      <c r="E72" s="13">
        <f>SUM(E67:E71)</f>
        <v>9793.2</v>
      </c>
    </row>
    <row r="73" spans="1:5" ht="15">
      <c r="A73" s="23"/>
      <c r="B73" s="28" t="s">
        <v>61</v>
      </c>
      <c r="C73" s="34"/>
      <c r="D73" s="34"/>
      <c r="E73" s="16"/>
    </row>
    <row r="74" spans="1:5" ht="15">
      <c r="A74" s="39">
        <v>1</v>
      </c>
      <c r="B74" s="18" t="s">
        <v>62</v>
      </c>
      <c r="C74" s="20"/>
      <c r="D74" s="20"/>
      <c r="E74" s="16"/>
    </row>
    <row r="75" spans="1:5" ht="15">
      <c r="A75" s="39"/>
      <c r="B75" s="20" t="s">
        <v>63</v>
      </c>
      <c r="C75" s="19">
        <v>5750</v>
      </c>
      <c r="D75" s="19"/>
      <c r="E75" s="19">
        <v>5750</v>
      </c>
    </row>
    <row r="76" spans="1:5" ht="15">
      <c r="A76" s="39">
        <v>2</v>
      </c>
      <c r="B76" s="18" t="s">
        <v>62</v>
      </c>
      <c r="C76" s="19"/>
      <c r="D76" s="19"/>
      <c r="E76" s="19"/>
    </row>
    <row r="77" spans="1:5" ht="15">
      <c r="A77" s="39"/>
      <c r="B77" s="20" t="s">
        <v>64</v>
      </c>
      <c r="C77" s="19">
        <v>5750</v>
      </c>
      <c r="D77" s="19"/>
      <c r="E77" s="19">
        <v>5750</v>
      </c>
    </row>
    <row r="78" spans="1:5" ht="15">
      <c r="A78" s="39">
        <v>3</v>
      </c>
      <c r="B78" s="20" t="s">
        <v>65</v>
      </c>
      <c r="C78" s="19"/>
      <c r="D78" s="19"/>
      <c r="E78" s="19"/>
    </row>
    <row r="79" spans="1:5" ht="15">
      <c r="A79" s="39"/>
      <c r="B79" s="20" t="s">
        <v>66</v>
      </c>
      <c r="C79" s="19"/>
      <c r="D79" s="19"/>
      <c r="E79" s="19"/>
    </row>
    <row r="80" spans="1:5" ht="15">
      <c r="A80" s="40"/>
      <c r="B80" s="21" t="s">
        <v>67</v>
      </c>
      <c r="C80" s="19">
        <v>6900</v>
      </c>
      <c r="D80" s="19">
        <v>4859.1</v>
      </c>
      <c r="E80" s="19">
        <f>SUM(C80:D80)</f>
        <v>11759.1</v>
      </c>
    </row>
    <row r="81" spans="1:5" ht="15">
      <c r="A81" s="23"/>
      <c r="B81" s="41" t="s">
        <v>8</v>
      </c>
      <c r="C81" s="13">
        <f>SUM(C75:C80)</f>
        <v>18400</v>
      </c>
      <c r="D81" s="31">
        <v>4859.1</v>
      </c>
      <c r="E81" s="13">
        <f>SUM(E75:E80)</f>
        <v>23259.1</v>
      </c>
    </row>
    <row r="82" spans="1:5" ht="15">
      <c r="A82" s="23"/>
      <c r="B82" s="42"/>
      <c r="C82" s="43"/>
      <c r="D82" s="43"/>
      <c r="E82" s="11"/>
    </row>
    <row r="83" spans="1:5" ht="15">
      <c r="A83" s="44"/>
      <c r="B83" s="22" t="s">
        <v>68</v>
      </c>
      <c r="C83" s="45">
        <f>C16+C22+C29+C37+C40+C44+C50+C53+C64+C72+C81</f>
        <v>63710</v>
      </c>
      <c r="D83" s="45">
        <f>D22+D25+D29+D37+D40+D50+D53+D64+D72+D81</f>
        <v>34173.08</v>
      </c>
      <c r="E83" s="45">
        <f>E16+E22+E25+E29+E37+E40+E44+E50+E53+E64+E72+E81</f>
        <v>97883.07999999999</v>
      </c>
    </row>
    <row r="84" spans="1:5" ht="15">
      <c r="A84" s="44"/>
      <c r="B84" s="22"/>
      <c r="C84" s="11"/>
      <c r="D84" s="11"/>
      <c r="E84" s="46"/>
    </row>
    <row r="85" spans="1:5" ht="15">
      <c r="A85" s="44"/>
      <c r="B85" s="23" t="s">
        <v>69</v>
      </c>
      <c r="C85" s="11">
        <v>19240</v>
      </c>
      <c r="D85" s="11"/>
      <c r="E85" s="11">
        <v>19240</v>
      </c>
    </row>
    <row r="86" spans="1:5" ht="15">
      <c r="A86" s="44"/>
      <c r="B86" s="22" t="s">
        <v>70</v>
      </c>
      <c r="C86" s="11">
        <v>12600</v>
      </c>
      <c r="D86" s="44"/>
      <c r="E86" s="11">
        <v>12600</v>
      </c>
    </row>
    <row r="87" spans="1:5" ht="15">
      <c r="A87" s="44"/>
      <c r="B87" s="22"/>
      <c r="C87" s="44"/>
      <c r="D87" s="44"/>
      <c r="E87" s="45"/>
    </row>
    <row r="88" spans="1:5" ht="15">
      <c r="A88" s="44"/>
      <c r="B88" s="22" t="s">
        <v>68</v>
      </c>
      <c r="C88" s="45">
        <f>C83+C85+C86</f>
        <v>95550</v>
      </c>
      <c r="D88" s="45">
        <v>34173.08</v>
      </c>
      <c r="E88" s="45">
        <f>E83+E85+E86</f>
        <v>129723.07999999999</v>
      </c>
    </row>
    <row r="89" spans="1:5" ht="15">
      <c r="A89" s="44"/>
      <c r="B89" s="9"/>
      <c r="C89" s="11"/>
      <c r="D89" s="11"/>
      <c r="E89" s="11"/>
    </row>
    <row r="90" spans="1:5" ht="15">
      <c r="A90" s="47"/>
      <c r="B90" s="47"/>
      <c r="C90" s="47"/>
      <c r="D90" s="47"/>
      <c r="E90" s="47"/>
    </row>
    <row r="91" spans="1:5" ht="12.75">
      <c r="A91" s="2"/>
      <c r="B91" s="2"/>
      <c r="C91" s="2"/>
      <c r="D91" s="2"/>
      <c r="E91" s="2"/>
    </row>
    <row r="92" spans="1:5" ht="18">
      <c r="A92" s="2"/>
      <c r="B92" s="1" t="s">
        <v>75</v>
      </c>
      <c r="C92" s="47"/>
      <c r="D92" s="47"/>
      <c r="E92" s="47"/>
    </row>
    <row r="93" spans="1:5" ht="18">
      <c r="A93" s="2"/>
      <c r="B93" s="1" t="s">
        <v>76</v>
      </c>
      <c r="C93" s="47"/>
      <c r="D93" s="47"/>
      <c r="E93" s="47"/>
    </row>
    <row r="94" spans="1:5" ht="15">
      <c r="A94" s="2"/>
      <c r="B94" s="47"/>
      <c r="C94" s="47"/>
      <c r="D94" s="47"/>
      <c r="E94" s="47"/>
    </row>
    <row r="95" spans="1:5" ht="15">
      <c r="A95" s="2"/>
      <c r="B95" s="47"/>
      <c r="C95" s="47"/>
      <c r="D95" s="47"/>
      <c r="E95" s="47"/>
    </row>
    <row r="96" spans="1:5" ht="15">
      <c r="A96" s="2"/>
      <c r="B96" s="47" t="s">
        <v>71</v>
      </c>
      <c r="C96" s="47"/>
      <c r="D96" s="47"/>
      <c r="E96" s="48" t="s">
        <v>72</v>
      </c>
    </row>
    <row r="97" spans="1:5" ht="15">
      <c r="A97" s="2"/>
      <c r="B97" s="47"/>
      <c r="C97" s="47"/>
      <c r="D97" s="47"/>
      <c r="E97" s="47"/>
    </row>
    <row r="98" spans="1:5" ht="15">
      <c r="A98" s="2"/>
      <c r="B98" s="47"/>
      <c r="C98" s="47"/>
      <c r="D98" s="47"/>
      <c r="E98" s="47"/>
    </row>
    <row r="99" spans="1:5" ht="15">
      <c r="A99" s="2"/>
      <c r="B99" s="47" t="s">
        <v>73</v>
      </c>
      <c r="C99" s="47"/>
      <c r="D99" s="47"/>
      <c r="E99" s="47" t="s">
        <v>74</v>
      </c>
    </row>
  </sheetData>
  <sheetProtection selectLockedCells="1" selectUnlockedCells="1"/>
  <mergeCells count="11">
    <mergeCell ref="B1:E1"/>
    <mergeCell ref="B2:E2"/>
    <mergeCell ref="B3:F3"/>
    <mergeCell ref="B4:E4"/>
    <mergeCell ref="A6:B6"/>
    <mergeCell ref="A7:B7"/>
    <mergeCell ref="A8:B8"/>
    <mergeCell ref="A9:B9"/>
    <mergeCell ref="A11:A13"/>
    <mergeCell ref="B11:B13"/>
    <mergeCell ref="C11:E12"/>
  </mergeCells>
  <printOptions/>
  <pageMargins left="0.7083333333333334" right="0.31527777777777777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083333333333334" right="0.31527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083333333333334" right="0.31527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dcterms:created xsi:type="dcterms:W3CDTF">2009-04-16T08:32:48Z</dcterms:created>
  <dcterms:modified xsi:type="dcterms:W3CDTF">2018-02-08T08:14:03Z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