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квартал3" sheetId="1" r:id="rId1"/>
  </sheets>
  <externalReferences>
    <externalReference r:id="rId2"/>
  </externalReferences>
  <definedNames>
    <definedName name="текгод">#REF!</definedName>
  </definedNames>
  <calcPr calcId="144525"/>
</workbook>
</file>

<file path=xl/calcChain.xml><?xml version="1.0" encoding="utf-8"?>
<calcChain xmlns="http://schemas.openxmlformats.org/spreadsheetml/2006/main">
  <c r="M6" i="1" l="1"/>
  <c r="U6" i="1"/>
  <c r="M7" i="1"/>
  <c r="U7" i="1"/>
  <c r="M8" i="1"/>
  <c r="U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B12" i="1"/>
  <c r="C12" i="1"/>
  <c r="D12" i="1"/>
  <c r="E12" i="1"/>
  <c r="F12" i="1"/>
  <c r="G12" i="1"/>
  <c r="H12" i="1"/>
  <c r="I12" i="1"/>
  <c r="J12" i="1"/>
  <c r="K12" i="1"/>
  <c r="L12" i="1"/>
  <c r="N12" i="1"/>
  <c r="O12" i="1"/>
  <c r="P12" i="1"/>
  <c r="Q12" i="1"/>
  <c r="R12" i="1"/>
  <c r="S12" i="1"/>
  <c r="T12" i="1"/>
  <c r="B13" i="1"/>
  <c r="C13" i="1"/>
  <c r="D13" i="1"/>
  <c r="E13" i="1"/>
  <c r="F13" i="1"/>
  <c r="G13" i="1"/>
  <c r="H13" i="1"/>
  <c r="I13" i="1"/>
  <c r="J13" i="1"/>
  <c r="K13" i="1"/>
  <c r="L13" i="1"/>
  <c r="N13" i="1"/>
  <c r="O13" i="1"/>
  <c r="P13" i="1"/>
  <c r="Q13" i="1"/>
  <c r="R13" i="1"/>
  <c r="S13" i="1"/>
  <c r="T13" i="1"/>
  <c r="B15" i="1"/>
  <c r="C15" i="1"/>
  <c r="D15" i="1"/>
  <c r="E15" i="1"/>
  <c r="F15" i="1"/>
  <c r="G15" i="1"/>
  <c r="H15" i="1"/>
  <c r="I15" i="1"/>
  <c r="J15" i="1"/>
  <c r="K15" i="1"/>
  <c r="L15" i="1"/>
  <c r="N15" i="1"/>
  <c r="O15" i="1"/>
  <c r="P15" i="1"/>
  <c r="Q15" i="1"/>
  <c r="R15" i="1"/>
  <c r="S15" i="1"/>
  <c r="T15" i="1"/>
  <c r="B17" i="1"/>
  <c r="C17" i="1"/>
  <c r="D17" i="1"/>
  <c r="E17" i="1"/>
  <c r="F17" i="1"/>
  <c r="G17" i="1"/>
  <c r="H17" i="1"/>
  <c r="I17" i="1"/>
  <c r="J17" i="1"/>
  <c r="K17" i="1"/>
  <c r="L17" i="1"/>
  <c r="N17" i="1"/>
  <c r="O17" i="1"/>
  <c r="P17" i="1"/>
  <c r="Q17" i="1"/>
  <c r="R17" i="1"/>
  <c r="S17" i="1"/>
  <c r="T17" i="1"/>
  <c r="M21" i="1"/>
  <c r="U21" i="1" s="1"/>
  <c r="M24" i="1"/>
  <c r="U24" i="1"/>
  <c r="B31" i="1"/>
  <c r="B46" i="1"/>
  <c r="M13" i="1" l="1"/>
  <c r="U13" i="1" s="1"/>
  <c r="M12" i="1"/>
  <c r="U12" i="1" l="1"/>
  <c r="U15" i="1" s="1"/>
  <c r="U17" i="1" s="1"/>
  <c r="M15" i="1"/>
  <c r="M17" i="1" s="1"/>
</calcChain>
</file>

<file path=xl/sharedStrings.xml><?xml version="1.0" encoding="utf-8"?>
<sst xmlns="http://schemas.openxmlformats.org/spreadsheetml/2006/main" count="42" uniqueCount="40">
  <si>
    <t xml:space="preserve">                                 Ю.Н.Береза                               </t>
  </si>
  <si>
    <t xml:space="preserve">                                               Ю.Н.Береза</t>
  </si>
  <si>
    <t>Директор __________ Русских В.В.</t>
  </si>
  <si>
    <t xml:space="preserve">Долг по жильцам </t>
  </si>
  <si>
    <t xml:space="preserve">     Начислено</t>
  </si>
  <si>
    <t>Результат</t>
  </si>
  <si>
    <t>Итого:</t>
  </si>
  <si>
    <t>Другие затраты</t>
  </si>
  <si>
    <t>Оплата поставщикам</t>
  </si>
  <si>
    <t>Расходы</t>
  </si>
  <si>
    <t>тв</t>
  </si>
  <si>
    <t>аренда</t>
  </si>
  <si>
    <t>Другие поступления</t>
  </si>
  <si>
    <t>Оплата жильцами</t>
  </si>
  <si>
    <t>Доходы</t>
  </si>
  <si>
    <t>Сальдо на начало месяца</t>
  </si>
  <si>
    <t xml:space="preserve">ВСЕГО </t>
  </si>
  <si>
    <r>
      <rPr>
        <sz val="10"/>
        <rFont val="Arial Cyr"/>
        <charset val="204"/>
      </rPr>
      <t>Целев. взнос</t>
    </r>
  </si>
  <si>
    <t>Антенна</t>
  </si>
  <si>
    <t>Домофон</t>
  </si>
  <si>
    <t>Фонд председателя</t>
  </si>
  <si>
    <t>Текущий ремонт</t>
  </si>
  <si>
    <r>
      <rPr>
        <sz val="10"/>
        <rFont val="Arial Cyr"/>
        <charset val="204"/>
      </rPr>
      <t>Кап.ремонт</t>
    </r>
  </si>
  <si>
    <t>Приборы учета</t>
  </si>
  <si>
    <t xml:space="preserve">                Итого по коммун</t>
  </si>
  <si>
    <t>Газ</t>
  </si>
  <si>
    <r>
      <rPr>
        <sz val="10"/>
        <rFont val="Arial Cyr"/>
        <charset val="204"/>
      </rPr>
      <t>Подг. дома к отоп. сезону</t>
    </r>
  </si>
  <si>
    <r>
      <rPr>
        <sz val="10"/>
        <rFont val="Arial Cyr"/>
        <charset val="204"/>
      </rPr>
      <t>Эл.энерг.МОП</t>
    </r>
  </si>
  <si>
    <t>Эл.энер. лифтов</t>
  </si>
  <si>
    <t>Эл.энер. квартир</t>
  </si>
  <si>
    <t>Водоотведение</t>
  </si>
  <si>
    <t>Хол.   вода</t>
  </si>
  <si>
    <r>
      <rPr>
        <sz val="10"/>
        <rFont val="Arial Cyr"/>
        <charset val="204"/>
      </rPr>
      <t>Сет.вода</t>
    </r>
  </si>
  <si>
    <t>Гор. Вода</t>
  </si>
  <si>
    <r>
      <rPr>
        <sz val="10"/>
        <rFont val="Arial Cyr"/>
        <charset val="204"/>
      </rPr>
      <t>Отопл.</t>
    </r>
  </si>
  <si>
    <t>Зорге 72</t>
  </si>
  <si>
    <t xml:space="preserve">                     По ТСЖ  «Дом»          </t>
  </si>
  <si>
    <t xml:space="preserve">                                               </t>
  </si>
  <si>
    <t xml:space="preserve">                    </t>
  </si>
  <si>
    <t xml:space="preserve">Фактическое исполнение сметы доходов и расходов за 3 квартал 2016 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</si>
</sst>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2" fillId="0" borderId="0" xfId="0" applyFont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/>
    <xf numFmtId="0" fontId="6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2016\&#1060;&#1072;&#1082;&#1090;%20&#1074;&#1099;&#1087;&#1086;&#1083;&#1085;&#1077;&#1085;&#1080;&#1077;%20&#1089;&#1084;&#1077;&#1090;&#1099;\&#1047;&#1086;&#1088;&#1075;&#1077;%207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квартал1"/>
      <sheetName val="апрель"/>
      <sheetName val="май"/>
      <sheetName val="июнь"/>
      <sheetName val="квартал2"/>
      <sheetName val="Полугодие"/>
      <sheetName val="июль"/>
      <sheetName val="август"/>
      <sheetName val="сентябрь"/>
      <sheetName val="9месяцев"/>
      <sheetName val="октябрь"/>
      <sheetName val="ноябрь"/>
      <sheetName val="декабрь"/>
      <sheetName val="квартал4"/>
      <sheetName val="го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C12">
            <v>20986</v>
          </cell>
          <cell r="D12">
            <v>7858</v>
          </cell>
          <cell r="E12">
            <v>7716</v>
          </cell>
          <cell r="F12">
            <v>41373</v>
          </cell>
          <cell r="G12">
            <v>28399</v>
          </cell>
          <cell r="H12">
            <v>78191</v>
          </cell>
          <cell r="I12">
            <v>4663</v>
          </cell>
          <cell r="K12">
            <v>220</v>
          </cell>
          <cell r="L12">
            <v>14868</v>
          </cell>
          <cell r="N12">
            <v>1720</v>
          </cell>
          <cell r="O12">
            <v>121911</v>
          </cell>
          <cell r="P12">
            <v>1150</v>
          </cell>
          <cell r="Q12">
            <v>4487</v>
          </cell>
        </row>
        <row r="13">
          <cell r="O13">
            <v>3906</v>
          </cell>
        </row>
      </sheetData>
      <sheetData sheetId="10">
        <row r="12">
          <cell r="C12">
            <v>18242</v>
          </cell>
          <cell r="D12">
            <v>10558</v>
          </cell>
          <cell r="E12">
            <v>7519</v>
          </cell>
          <cell r="F12">
            <v>24112</v>
          </cell>
          <cell r="G12">
            <v>16551</v>
          </cell>
          <cell r="H12">
            <v>83339</v>
          </cell>
          <cell r="I12">
            <v>5142</v>
          </cell>
          <cell r="L12">
            <v>15560</v>
          </cell>
          <cell r="N12">
            <v>1720</v>
          </cell>
          <cell r="P12">
            <v>34215</v>
          </cell>
          <cell r="Q12">
            <v>4487</v>
          </cell>
        </row>
        <row r="13">
          <cell r="O13">
            <v>3906</v>
          </cell>
        </row>
      </sheetData>
      <sheetData sheetId="11">
        <row r="12">
          <cell r="C12">
            <v>35838</v>
          </cell>
          <cell r="D12">
            <v>13997</v>
          </cell>
          <cell r="E12">
            <v>9970</v>
          </cell>
          <cell r="F12">
            <v>20475</v>
          </cell>
          <cell r="G12">
            <v>14054</v>
          </cell>
          <cell r="H12">
            <v>54864</v>
          </cell>
          <cell r="I12">
            <v>3521</v>
          </cell>
          <cell r="L12">
            <v>16602</v>
          </cell>
          <cell r="N12">
            <v>1720</v>
          </cell>
          <cell r="P12">
            <v>975</v>
          </cell>
          <cell r="Q12">
            <v>4487</v>
          </cell>
        </row>
        <row r="13">
          <cell r="O13">
            <v>3906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abSelected="1" topLeftCell="A3" workbookViewId="0">
      <selection activeCell="B24" sqref="B24:U25"/>
    </sheetView>
  </sheetViews>
  <sheetFormatPr defaultColWidth="9" defaultRowHeight="13.2" x14ac:dyDescent="0.25"/>
  <cols>
    <col min="1" max="1" width="18.44140625" style="1" customWidth="1"/>
    <col min="2" max="16384" width="9" style="1"/>
  </cols>
  <sheetData>
    <row r="1" spans="1:21" ht="21" x14ac:dyDescent="0.4">
      <c r="B1" s="18" t="s">
        <v>39</v>
      </c>
      <c r="H1" s="17"/>
      <c r="I1" s="17"/>
    </row>
    <row r="2" spans="1:21" ht="21" x14ac:dyDescent="0.4">
      <c r="B2" s="1" t="s">
        <v>38</v>
      </c>
      <c r="C2" s="1" t="s">
        <v>37</v>
      </c>
      <c r="D2" s="1" t="s">
        <v>36</v>
      </c>
      <c r="E2" s="17" t="s">
        <v>35</v>
      </c>
    </row>
    <row r="3" spans="1:21" ht="55.2" x14ac:dyDescent="0.3">
      <c r="A3" s="14"/>
      <c r="B3" s="12" t="s">
        <v>34</v>
      </c>
      <c r="C3" s="12" t="s">
        <v>33</v>
      </c>
      <c r="D3" s="12" t="s">
        <v>32</v>
      </c>
      <c r="E3" s="12" t="s">
        <v>30</v>
      </c>
      <c r="F3" s="12" t="s">
        <v>31</v>
      </c>
      <c r="G3" s="12" t="s">
        <v>30</v>
      </c>
      <c r="H3" s="12" t="s">
        <v>29</v>
      </c>
      <c r="I3" s="12" t="s">
        <v>28</v>
      </c>
      <c r="J3" s="12" t="s">
        <v>27</v>
      </c>
      <c r="K3" s="12" t="s">
        <v>26</v>
      </c>
      <c r="L3" s="12" t="s">
        <v>25</v>
      </c>
      <c r="M3" s="16" t="s">
        <v>24</v>
      </c>
      <c r="N3" s="12" t="s">
        <v>23</v>
      </c>
      <c r="O3" s="12" t="s">
        <v>22</v>
      </c>
      <c r="P3" s="12" t="s">
        <v>21</v>
      </c>
      <c r="Q3" s="12" t="s">
        <v>20</v>
      </c>
      <c r="R3" s="12" t="s">
        <v>19</v>
      </c>
      <c r="S3" s="12" t="s">
        <v>18</v>
      </c>
      <c r="T3" s="12" t="s">
        <v>17</v>
      </c>
      <c r="U3" s="15" t="s">
        <v>16</v>
      </c>
    </row>
    <row r="4" spans="1:21" ht="26.4" x14ac:dyDescent="0.25">
      <c r="A4" s="14" t="s">
        <v>15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2"/>
    </row>
    <row r="5" spans="1:21" x14ac:dyDescent="0.25">
      <c r="A5" s="6" t="s">
        <v>14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2"/>
    </row>
    <row r="6" spans="1:21" x14ac:dyDescent="0.25">
      <c r="A6" s="2" t="s">
        <v>13</v>
      </c>
      <c r="B6" s="2">
        <v>8795</v>
      </c>
      <c r="C6" s="2">
        <v>121579</v>
      </c>
      <c r="D6" s="2"/>
      <c r="E6" s="2">
        <v>19767</v>
      </c>
      <c r="F6" s="2">
        <v>101970</v>
      </c>
      <c r="G6" s="2">
        <v>47647</v>
      </c>
      <c r="H6" s="2">
        <v>222790</v>
      </c>
      <c r="I6" s="2"/>
      <c r="J6" s="2"/>
      <c r="K6" s="2"/>
      <c r="L6" s="2">
        <v>48924</v>
      </c>
      <c r="M6" s="2">
        <f>SUM(B6:L6)</f>
        <v>571472</v>
      </c>
      <c r="N6" s="2"/>
      <c r="O6" s="2"/>
      <c r="P6" s="2">
        <v>32618</v>
      </c>
      <c r="Q6" s="2">
        <v>12692</v>
      </c>
      <c r="R6" s="2">
        <v>3030</v>
      </c>
      <c r="S6" s="2"/>
      <c r="T6" s="2">
        <v>63405</v>
      </c>
      <c r="U6" s="2">
        <f>SUM(M6:T6)</f>
        <v>683217</v>
      </c>
    </row>
    <row r="7" spans="1:21" x14ac:dyDescent="0.25">
      <c r="A7" s="2" t="s">
        <v>12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>
        <f>SUM(B7:L7)</f>
        <v>0</v>
      </c>
      <c r="N7" s="2"/>
      <c r="O7" s="2"/>
      <c r="P7" s="2">
        <v>1200</v>
      </c>
      <c r="Q7" s="2"/>
      <c r="R7" s="2"/>
      <c r="S7" s="2"/>
      <c r="T7" s="2"/>
      <c r="U7" s="2">
        <f>SUM(M7:T7)</f>
        <v>1200</v>
      </c>
    </row>
    <row r="8" spans="1:21" x14ac:dyDescent="0.25">
      <c r="M8" s="2">
        <f>SUM(B8:J8)</f>
        <v>0</v>
      </c>
      <c r="O8" s="13" t="s">
        <v>11</v>
      </c>
      <c r="P8" s="13" t="s">
        <v>10</v>
      </c>
      <c r="U8" s="2">
        <f>SUM(M8:T8)</f>
        <v>0</v>
      </c>
    </row>
    <row r="9" spans="1:21" x14ac:dyDescent="0.25">
      <c r="A9" s="11" t="s">
        <v>6</v>
      </c>
      <c r="B9" s="10">
        <f>SUM(B6:B8)</f>
        <v>8795</v>
      </c>
      <c r="C9" s="10">
        <f>SUM(C6:C8)</f>
        <v>121579</v>
      </c>
      <c r="D9" s="10">
        <f>SUM(D6:D8)</f>
        <v>0</v>
      </c>
      <c r="E9" s="10">
        <f>SUM(E6:E8)</f>
        <v>19767</v>
      </c>
      <c r="F9" s="10">
        <f>SUM(F6:F8)</f>
        <v>101970</v>
      </c>
      <c r="G9" s="10">
        <f>SUM(G6:G8)</f>
        <v>47647</v>
      </c>
      <c r="H9" s="10">
        <f>SUM(H6:H8)</f>
        <v>222790</v>
      </c>
      <c r="I9" s="10">
        <f>SUM(I6:I8)</f>
        <v>0</v>
      </c>
      <c r="J9" s="10">
        <f>SUM(J6:J8)</f>
        <v>0</v>
      </c>
      <c r="K9" s="10">
        <f>SUM(K6:K8)</f>
        <v>0</v>
      </c>
      <c r="L9" s="10">
        <f>SUM(L6:L8)</f>
        <v>48924</v>
      </c>
      <c r="M9" s="10">
        <f>SUM(M6:M8)</f>
        <v>571472</v>
      </c>
      <c r="N9" s="10">
        <f>SUM(N6:N8)</f>
        <v>0</v>
      </c>
      <c r="O9" s="10">
        <f>SUM(O6:O8)</f>
        <v>0</v>
      </c>
      <c r="P9" s="10">
        <f>SUM(P6:P8)</f>
        <v>33818</v>
      </c>
      <c r="Q9" s="10">
        <f>SUM(Q6:Q8)</f>
        <v>12692</v>
      </c>
      <c r="R9" s="10">
        <f>SUM(R6:R8)</f>
        <v>3030</v>
      </c>
      <c r="S9" s="10">
        <f>SUM(S6:S8)</f>
        <v>0</v>
      </c>
      <c r="T9" s="10">
        <f>SUM(T6:T8)</f>
        <v>63405</v>
      </c>
      <c r="U9" s="10">
        <f>SUM(U6:U8)</f>
        <v>684417</v>
      </c>
    </row>
    <row r="11" spans="1:21" x14ac:dyDescent="0.25">
      <c r="A11" s="6" t="s">
        <v>9</v>
      </c>
    </row>
    <row r="12" spans="1:21" x14ac:dyDescent="0.25">
      <c r="A12" s="2" t="s">
        <v>8</v>
      </c>
      <c r="B12" s="2">
        <f>[1]июль!B12+[1]август!B12+[1]сентябрь!B12</f>
        <v>0</v>
      </c>
      <c r="C12" s="2">
        <f>[1]июль!C12+[1]август!C12+[1]сентябрь!C12</f>
        <v>75066</v>
      </c>
      <c r="D12" s="2">
        <f>[1]июль!D12+[1]август!D12+[1]сентябрь!D12</f>
        <v>32413</v>
      </c>
      <c r="E12" s="2">
        <f>[1]июль!E12+[1]август!E12+[1]сентябрь!E12</f>
        <v>25205</v>
      </c>
      <c r="F12" s="2">
        <f>[1]июль!F12+[1]август!F12+[1]сентябрь!F12</f>
        <v>85960</v>
      </c>
      <c r="G12" s="2">
        <f>[1]июль!G12+[1]август!G12+[1]сентябрь!G12</f>
        <v>59004</v>
      </c>
      <c r="H12" s="2">
        <f>[1]июль!H12+[1]август!H12+[1]сентябрь!H12</f>
        <v>216394</v>
      </c>
      <c r="I12" s="2">
        <f>[1]июль!I12+[1]август!I12+[1]сентябрь!I12</f>
        <v>13326</v>
      </c>
      <c r="J12" s="2">
        <f>[1]июль!J12+[1]август!J12+[1]сентябрь!J12</f>
        <v>0</v>
      </c>
      <c r="K12" s="2">
        <f>[1]июль!K12+[1]август!K12+[1]сентябрь!K12</f>
        <v>220</v>
      </c>
      <c r="L12" s="2">
        <f>[1]июль!L12+[1]август!L12+[1]сентябрь!L12</f>
        <v>47030</v>
      </c>
      <c r="M12" s="2">
        <f>SUM(B12:L12)</f>
        <v>554618</v>
      </c>
      <c r="N12" s="2">
        <f>[1]июль!N12+[1]август!N12+[1]сентябрь!N12</f>
        <v>5160</v>
      </c>
      <c r="O12" s="2">
        <f>[1]июль!O12+[1]август!O12+[1]сентябрь!O12</f>
        <v>121911</v>
      </c>
      <c r="P12" s="2">
        <f>[1]июль!P12+[1]август!P12+[1]сентябрь!P12</f>
        <v>36340</v>
      </c>
      <c r="Q12" s="2">
        <f>[1]июль!Q12+[1]август!Q12+[1]сентябрь!Q12</f>
        <v>13461</v>
      </c>
      <c r="R12" s="2">
        <f>[1]июль!R12+[1]август!R12+[1]сентябрь!R12</f>
        <v>0</v>
      </c>
      <c r="S12" s="2">
        <f>[1]июль!S12+[1]август!S12+[1]сентябрь!S12</f>
        <v>0</v>
      </c>
      <c r="T12" s="2">
        <f>[1]июль!T12+[1]август!T12+[1]сентябрь!T12</f>
        <v>0</v>
      </c>
      <c r="U12" s="2">
        <f>SUM(M12:T12)</f>
        <v>731490</v>
      </c>
    </row>
    <row r="13" spans="1:21" x14ac:dyDescent="0.25">
      <c r="A13" s="12" t="s">
        <v>7</v>
      </c>
      <c r="B13" s="2">
        <f>[1]июль!B13+[1]август!B13+[1]сентябрь!B13</f>
        <v>0</v>
      </c>
      <c r="C13" s="2">
        <f>[1]июль!C13+[1]август!C13+[1]сентябрь!C13</f>
        <v>0</v>
      </c>
      <c r="D13" s="2">
        <f>[1]июль!D13+[1]август!D13+[1]сентябрь!D13</f>
        <v>0</v>
      </c>
      <c r="E13" s="2">
        <f>[1]июль!E13+[1]август!E13+[1]сентябрь!E13</f>
        <v>0</v>
      </c>
      <c r="F13" s="2">
        <f>[1]июль!F13+[1]август!F13+[1]сентябрь!F13</f>
        <v>0</v>
      </c>
      <c r="G13" s="2">
        <f>[1]июль!G13+[1]август!G13+[1]сентябрь!G13</f>
        <v>0</v>
      </c>
      <c r="H13" s="2">
        <f>[1]июль!H13+[1]август!H13+[1]сентябрь!H13</f>
        <v>0</v>
      </c>
      <c r="I13" s="2">
        <f>[1]июль!I13+[1]август!I13+[1]сентябрь!I13</f>
        <v>0</v>
      </c>
      <c r="J13" s="2">
        <f>[1]июль!J13+[1]август!J13+[1]сентябрь!J13</f>
        <v>0</v>
      </c>
      <c r="K13" s="2">
        <f>[1]июль!K13+[1]август!K13+[1]сентябрь!K13</f>
        <v>0</v>
      </c>
      <c r="L13" s="2">
        <f>[1]июль!L13+[1]август!L13+[1]сентябрь!L13</f>
        <v>0</v>
      </c>
      <c r="M13" s="2">
        <f>SUM(B13:L13)</f>
        <v>0</v>
      </c>
      <c r="N13" s="2">
        <f>[1]июль!N13+[1]август!N13+[1]сентябрь!N13</f>
        <v>0</v>
      </c>
      <c r="O13" s="2">
        <f>[1]июль!O13+[1]август!O13+[1]сентябрь!O13</f>
        <v>11718</v>
      </c>
      <c r="P13" s="2">
        <f>[1]июль!P13+[1]август!P13+[1]сентябрь!P13</f>
        <v>0</v>
      </c>
      <c r="Q13" s="2">
        <f>[1]июль!Q13+[1]август!Q13+[1]сентябрь!Q13</f>
        <v>0</v>
      </c>
      <c r="R13" s="2">
        <f>[1]июль!R13+[1]август!R13+[1]сентябрь!R13</f>
        <v>0</v>
      </c>
      <c r="S13" s="2">
        <f>[1]июль!S13+[1]август!S13+[1]сентябрь!S13</f>
        <v>0</v>
      </c>
      <c r="T13" s="2">
        <f>[1]июль!T13+[1]август!T13+[1]сентябрь!T13</f>
        <v>0</v>
      </c>
      <c r="U13" s="2">
        <f>SUM(M13:T13)</f>
        <v>11718</v>
      </c>
    </row>
    <row r="14" spans="1:21" x14ac:dyDescent="0.25">
      <c r="A14" s="1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x14ac:dyDescent="0.25">
      <c r="A15" s="11" t="s">
        <v>6</v>
      </c>
      <c r="B15" s="10">
        <f>SUM(B12:B13)</f>
        <v>0</v>
      </c>
      <c r="C15" s="10">
        <f>SUM(C12:C13)</f>
        <v>75066</v>
      </c>
      <c r="D15" s="10">
        <f>SUM(D12:D13)</f>
        <v>32413</v>
      </c>
      <c r="E15" s="10">
        <f>SUM(E12:E13)</f>
        <v>25205</v>
      </c>
      <c r="F15" s="10">
        <f>SUM(F12:F13)</f>
        <v>85960</v>
      </c>
      <c r="G15" s="10">
        <f>SUM(G12:G13)</f>
        <v>59004</v>
      </c>
      <c r="H15" s="10">
        <f>SUM(H12:H13)</f>
        <v>216394</v>
      </c>
      <c r="I15" s="10">
        <f>SUM(I12:I13)</f>
        <v>13326</v>
      </c>
      <c r="J15" s="10">
        <f>SUM(J12:J13)</f>
        <v>0</v>
      </c>
      <c r="K15" s="10">
        <f>SUM(K12:K13)</f>
        <v>220</v>
      </c>
      <c r="L15" s="10">
        <f>SUM(L12:L13)</f>
        <v>47030</v>
      </c>
      <c r="M15" s="10">
        <f>SUM(M12:M13)</f>
        <v>554618</v>
      </c>
      <c r="N15" s="10">
        <f>SUM(N12:N13)</f>
        <v>5160</v>
      </c>
      <c r="O15" s="10">
        <f>SUM(O12:O13)</f>
        <v>133629</v>
      </c>
      <c r="P15" s="10">
        <f>SUM(P12:P13)</f>
        <v>36340</v>
      </c>
      <c r="Q15" s="10">
        <f>SUM(Q12:Q13)</f>
        <v>13461</v>
      </c>
      <c r="R15" s="10">
        <f>SUM(R12:R13)</f>
        <v>0</v>
      </c>
      <c r="S15" s="10">
        <f>SUM(S12:S13)</f>
        <v>0</v>
      </c>
      <c r="T15" s="10">
        <f>SUM(T12:T13)</f>
        <v>0</v>
      </c>
      <c r="U15" s="10">
        <f>SUM(U12:U13)</f>
        <v>743208</v>
      </c>
    </row>
    <row r="16" spans="1:21" x14ac:dyDescent="0.25">
      <c r="A16" s="9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5">
      <c r="A17" s="8" t="s">
        <v>5</v>
      </c>
      <c r="B17" s="7">
        <f>SUM(B9,-B15)</f>
        <v>8795</v>
      </c>
      <c r="C17" s="7">
        <f>SUM(C9,-C15)</f>
        <v>46513</v>
      </c>
      <c r="D17" s="7">
        <f>SUM(D9,-D15)</f>
        <v>-32413</v>
      </c>
      <c r="E17" s="7">
        <f>SUM(E9,-E15)</f>
        <v>-5438</v>
      </c>
      <c r="F17" s="7">
        <f>SUM(F9,-F15)</f>
        <v>16010</v>
      </c>
      <c r="G17" s="7">
        <f>SUM(G9,-G15)</f>
        <v>-11357</v>
      </c>
      <c r="H17" s="7">
        <f>SUM(H9,-H15)</f>
        <v>6396</v>
      </c>
      <c r="I17" s="7">
        <f>SUM(I9,-I15)</f>
        <v>-13326</v>
      </c>
      <c r="J17" s="7">
        <f>SUM(J9,-J15)</f>
        <v>0</v>
      </c>
      <c r="K17" s="7">
        <f>SUM(K9,-K15)</f>
        <v>-220</v>
      </c>
      <c r="L17" s="7">
        <f>SUM(L9,-L15)</f>
        <v>1894</v>
      </c>
      <c r="M17" s="7">
        <f>SUM(M9,-M15)</f>
        <v>16854</v>
      </c>
      <c r="N17" s="7">
        <f>SUM(N9,-N15)</f>
        <v>-5160</v>
      </c>
      <c r="O17" s="7">
        <f>SUM(O9,-O15)</f>
        <v>-133629</v>
      </c>
      <c r="P17" s="7">
        <f>SUM(P9,-P15)</f>
        <v>-2522</v>
      </c>
      <c r="Q17" s="7">
        <f>SUM(Q9,-Q15)</f>
        <v>-769</v>
      </c>
      <c r="R17" s="7">
        <f>SUM(R9,-R15)</f>
        <v>3030</v>
      </c>
      <c r="S17" s="7">
        <f>SUM(S9,-S15)</f>
        <v>0</v>
      </c>
      <c r="T17" s="7">
        <f>SUM(T9,-T15)</f>
        <v>63405</v>
      </c>
      <c r="U17" s="7">
        <f>SUM(U9,-U15)</f>
        <v>-58791</v>
      </c>
    </row>
    <row r="18" spans="1:21" x14ac:dyDescent="0.25">
      <c r="A18" s="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1" spans="1:21" x14ac:dyDescent="0.25">
      <c r="A21" s="3" t="s">
        <v>4</v>
      </c>
      <c r="M21" s="2">
        <f>SUM(B21:L21)</f>
        <v>0</v>
      </c>
      <c r="U21" s="2">
        <f>SUM(M21:T21)</f>
        <v>0</v>
      </c>
    </row>
    <row r="24" spans="1:21" x14ac:dyDescent="0.25">
      <c r="A24" s="2" t="s">
        <v>3</v>
      </c>
      <c r="B24" s="2">
        <v>6551</v>
      </c>
      <c r="C24" s="2">
        <v>92961</v>
      </c>
      <c r="D24" s="2"/>
      <c r="E24" s="2">
        <v>16766</v>
      </c>
      <c r="F24" s="2">
        <v>60007</v>
      </c>
      <c r="G24" s="2">
        <v>33884</v>
      </c>
      <c r="H24" s="2">
        <v>85666</v>
      </c>
      <c r="I24" s="2"/>
      <c r="J24" s="2"/>
      <c r="K24" s="2"/>
      <c r="L24" s="2">
        <v>23979</v>
      </c>
      <c r="M24" s="2">
        <f>SUM(B24:L24)</f>
        <v>319814</v>
      </c>
      <c r="N24" s="2"/>
      <c r="O24" s="2">
        <v>-10890</v>
      </c>
      <c r="P24" s="2">
        <v>14782</v>
      </c>
      <c r="Q24" s="2">
        <v>5866</v>
      </c>
      <c r="R24" s="2">
        <v>1570</v>
      </c>
      <c r="S24" s="2"/>
      <c r="T24" s="2">
        <v>28363</v>
      </c>
      <c r="U24" s="2">
        <f>SUM(M24:T24)</f>
        <v>359505</v>
      </c>
    </row>
    <row r="28" spans="1:21" x14ac:dyDescent="0.25">
      <c r="B28" s="1" t="s">
        <v>2</v>
      </c>
      <c r="C28" s="1" t="s">
        <v>1</v>
      </c>
      <c r="E28" s="1" t="s">
        <v>0</v>
      </c>
    </row>
    <row r="31" spans="1:21" x14ac:dyDescent="0.25">
      <c r="B31" s="2">
        <f>[1]июль!B31+[1]август!B31+[1]сентябрь!B31</f>
        <v>0</v>
      </c>
    </row>
    <row r="46" spans="2:2" x14ac:dyDescent="0.25">
      <c r="B46" s="2">
        <f>[1]июль!B46+[1]август!B46+[1]сентябрь!B42</f>
        <v>0</v>
      </c>
    </row>
  </sheetData>
  <pageMargins left="0.78749999999999998" right="0.78749999999999998" top="0.78749999999999998" bottom="0.78749999999999998" header="0.5" footer="0.5"/>
  <pageSetup paperSize="9" firstPageNumber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квартал3</vt:lpstr>
    </vt:vector>
  </TitlesOfParts>
  <Company>msi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2016-11-13T07:32:59Z</dcterms:created>
  <dcterms:modified xsi:type="dcterms:W3CDTF">2016-11-13T07:33:19Z</dcterms:modified>
</cp:coreProperties>
</file>