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9552"/>
  </bookViews>
  <sheets>
    <sheet name="Полугодие" sheetId="1" r:id="rId1"/>
  </sheets>
  <externalReferences>
    <externalReference r:id="rId2"/>
  </externalReferences>
  <definedNames>
    <definedName name="текгод">#REF!</definedName>
  </definedNames>
  <calcPr calcId="145621"/>
</workbook>
</file>

<file path=xl/calcChain.xml><?xml version="1.0" encoding="utf-8"?>
<calcChain xmlns="http://schemas.openxmlformats.org/spreadsheetml/2006/main">
  <c r="B6" i="1" l="1"/>
  <c r="M6" i="1" s="1"/>
  <c r="C6" i="1"/>
  <c r="D6" i="1"/>
  <c r="E6" i="1"/>
  <c r="F6" i="1"/>
  <c r="G6" i="1"/>
  <c r="H6" i="1"/>
  <c r="I6" i="1"/>
  <c r="J6" i="1"/>
  <c r="K6" i="1"/>
  <c r="L6" i="1"/>
  <c r="N6" i="1"/>
  <c r="O6" i="1"/>
  <c r="P6" i="1"/>
  <c r="Q6" i="1"/>
  <c r="R6" i="1"/>
  <c r="S6" i="1"/>
  <c r="T6" i="1"/>
  <c r="B7" i="1"/>
  <c r="C7" i="1"/>
  <c r="D7" i="1"/>
  <c r="E7" i="1"/>
  <c r="F7" i="1"/>
  <c r="G7" i="1"/>
  <c r="H7" i="1"/>
  <c r="I7" i="1"/>
  <c r="J7" i="1"/>
  <c r="K7" i="1"/>
  <c r="L7" i="1"/>
  <c r="M7" i="1" s="1"/>
  <c r="U7" i="1" s="1"/>
  <c r="N7" i="1"/>
  <c r="O7" i="1"/>
  <c r="P7" i="1"/>
  <c r="Q7" i="1"/>
  <c r="R7" i="1"/>
  <c r="S7" i="1"/>
  <c r="T7" i="1"/>
  <c r="M8" i="1"/>
  <c r="U8" i="1" s="1"/>
  <c r="B9" i="1"/>
  <c r="C9" i="1"/>
  <c r="D9" i="1"/>
  <c r="E9" i="1"/>
  <c r="F9" i="1"/>
  <c r="G9" i="1"/>
  <c r="H9" i="1"/>
  <c r="I9" i="1"/>
  <c r="J9" i="1"/>
  <c r="K9" i="1"/>
  <c r="L9" i="1"/>
  <c r="N9" i="1"/>
  <c r="O9" i="1"/>
  <c r="P9" i="1"/>
  <c r="Q9" i="1"/>
  <c r="R9" i="1"/>
  <c r="S9" i="1"/>
  <c r="T9" i="1"/>
  <c r="B12" i="1"/>
  <c r="M12" i="1" s="1"/>
  <c r="C12" i="1"/>
  <c r="D12" i="1"/>
  <c r="E12" i="1"/>
  <c r="F12" i="1"/>
  <c r="G12" i="1"/>
  <c r="G15" i="1" s="1"/>
  <c r="G17" i="1" s="1"/>
  <c r="H12" i="1"/>
  <c r="I12" i="1"/>
  <c r="J12" i="1"/>
  <c r="K12" i="1"/>
  <c r="K15" i="1" s="1"/>
  <c r="K17" i="1" s="1"/>
  <c r="L12" i="1"/>
  <c r="N12" i="1"/>
  <c r="O12" i="1"/>
  <c r="O15" i="1" s="1"/>
  <c r="O17" i="1" s="1"/>
  <c r="P12" i="1"/>
  <c r="Q12" i="1"/>
  <c r="R12" i="1"/>
  <c r="S12" i="1"/>
  <c r="S15" i="1" s="1"/>
  <c r="S17" i="1" s="1"/>
  <c r="T12" i="1"/>
  <c r="B13" i="1"/>
  <c r="B15" i="1" s="1"/>
  <c r="B17" i="1" s="1"/>
  <c r="C13" i="1"/>
  <c r="C15" i="1" s="1"/>
  <c r="C17" i="1" s="1"/>
  <c r="D13" i="1"/>
  <c r="E13" i="1"/>
  <c r="F13" i="1"/>
  <c r="G13" i="1"/>
  <c r="H13" i="1"/>
  <c r="I13" i="1"/>
  <c r="J13" i="1"/>
  <c r="K13" i="1"/>
  <c r="L13" i="1"/>
  <c r="N13" i="1"/>
  <c r="O13" i="1"/>
  <c r="P13" i="1"/>
  <c r="Q13" i="1"/>
  <c r="R13" i="1"/>
  <c r="S13" i="1"/>
  <c r="T13" i="1"/>
  <c r="N14" i="1"/>
  <c r="O14" i="1"/>
  <c r="D15" i="1"/>
  <c r="E15" i="1"/>
  <c r="F15" i="1"/>
  <c r="H15" i="1"/>
  <c r="I15" i="1"/>
  <c r="J15" i="1"/>
  <c r="L15" i="1"/>
  <c r="N15" i="1"/>
  <c r="P15" i="1"/>
  <c r="Q15" i="1"/>
  <c r="R15" i="1"/>
  <c r="T15" i="1"/>
  <c r="D17" i="1"/>
  <c r="E17" i="1"/>
  <c r="F17" i="1"/>
  <c r="H17" i="1"/>
  <c r="I17" i="1"/>
  <c r="J17" i="1"/>
  <c r="L17" i="1"/>
  <c r="N17" i="1"/>
  <c r="P17" i="1"/>
  <c r="Q17" i="1"/>
  <c r="R17" i="1"/>
  <c r="T17" i="1"/>
  <c r="M21" i="1"/>
  <c r="U21" i="1" s="1"/>
  <c r="M24" i="1"/>
  <c r="U24" i="1"/>
  <c r="B30" i="1"/>
  <c r="U12" i="1" l="1"/>
  <c r="M9" i="1"/>
  <c r="U6" i="1"/>
  <c r="U9" i="1" s="1"/>
  <c r="M13" i="1"/>
  <c r="U13" i="1" s="1"/>
  <c r="M15" i="1" l="1"/>
  <c r="M17" i="1" s="1"/>
  <c r="U15" i="1"/>
  <c r="U17" i="1" s="1"/>
</calcChain>
</file>

<file path=xl/sharedStrings.xml><?xml version="1.0" encoding="utf-8"?>
<sst xmlns="http://schemas.openxmlformats.org/spreadsheetml/2006/main" count="44" uniqueCount="41">
  <si>
    <r>
      <rPr>
        <sz val="10"/>
        <rFont val="Arial Cyr"/>
        <charset val="204"/>
      </rPr>
      <t xml:space="preserve">                                 В.В.Русских                               </t>
    </r>
  </si>
  <si>
    <r>
      <rPr>
        <sz val="10"/>
        <rFont val="Arial Cyr"/>
        <charset val="204"/>
      </rPr>
      <t xml:space="preserve">                                               В.В.Русских</t>
    </r>
  </si>
  <si>
    <t>Директор __________ Русских В.В.</t>
  </si>
  <si>
    <t xml:space="preserve">Долг по жильцам </t>
  </si>
  <si>
    <t xml:space="preserve">     Начислено</t>
  </si>
  <si>
    <t>Результат</t>
  </si>
  <si>
    <t>Итого:</t>
  </si>
  <si>
    <t>доп. Убор</t>
  </si>
  <si>
    <t>Другие затраты</t>
  </si>
  <si>
    <t>Оплата поставщикам</t>
  </si>
  <si>
    <t>Расходы</t>
  </si>
  <si>
    <t xml:space="preserve">         тв</t>
  </si>
  <si>
    <t>аренда</t>
  </si>
  <si>
    <t>Другие поступления</t>
  </si>
  <si>
    <t>Оплата жильцами</t>
  </si>
  <si>
    <t>Доходы</t>
  </si>
  <si>
    <t>Сальдо на начало месяца</t>
  </si>
  <si>
    <t xml:space="preserve">ВСЕГО </t>
  </si>
  <si>
    <r>
      <rPr>
        <sz val="10"/>
        <rFont val="Arial Cyr"/>
        <charset val="204"/>
      </rPr>
      <t>Целев. взнос</t>
    </r>
  </si>
  <si>
    <t>Видеонаблюд</t>
  </si>
  <si>
    <t>Комисс сбор</t>
  </si>
  <si>
    <t>Фонд председателя</t>
  </si>
  <si>
    <t>Текущий ремонт</t>
  </si>
  <si>
    <t>Приборы учета</t>
  </si>
  <si>
    <t xml:space="preserve">                Итого по коммун</t>
  </si>
  <si>
    <t>Газ</t>
  </si>
  <si>
    <r>
      <rPr>
        <sz val="10"/>
        <rFont val="Arial Cyr"/>
        <charset val="204"/>
      </rPr>
      <t>Подг. дома к отоп. сезону</t>
    </r>
  </si>
  <si>
    <r>
      <rPr>
        <sz val="10"/>
        <rFont val="Arial Cyr"/>
        <charset val="204"/>
      </rPr>
      <t>Эл.энерг.МОП</t>
    </r>
  </si>
  <si>
    <t>Эл.энер. лифтов</t>
  </si>
  <si>
    <t>Эл.энер. квартир</t>
  </si>
  <si>
    <t>Водоотведение</t>
  </si>
  <si>
    <t>Хол.   вода</t>
  </si>
  <si>
    <r>
      <rPr>
        <sz val="10"/>
        <rFont val="Arial Cyr"/>
        <charset val="204"/>
      </rPr>
      <t>Сет.вода</t>
    </r>
  </si>
  <si>
    <t>Гор. Вода</t>
  </si>
  <si>
    <r>
      <rPr>
        <sz val="10"/>
        <rFont val="Arial Cyr"/>
        <charset val="204"/>
      </rPr>
      <t>Отопл.</t>
    </r>
  </si>
  <si>
    <t>Зорге 6</t>
  </si>
  <si>
    <t xml:space="preserve">                     По ТСЖ  «Дом»          </t>
  </si>
  <si>
    <t xml:space="preserve">                                               </t>
  </si>
  <si>
    <t xml:space="preserve">                    </t>
  </si>
  <si>
    <t xml:space="preserve">                                                     </t>
  </si>
  <si>
    <t>Фактическое исполнение сметы доходов и расходов за полугодие 2016 г                                                                          ТСЖ        "Дом"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</si>
</sst>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0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7;&#1082;/Desktop/2016/&#1060;&#1072;&#1082;&#1090;%20&#1074;&#1099;&#1087;&#1086;&#1083;&#1085;&#1077;&#1085;&#1080;&#1077;%20&#1089;&#1084;&#1077;&#1090;&#1099;/&#1047;&#1086;&#1088;&#1075;&#1077;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квартал1"/>
      <sheetName val="апрель"/>
      <sheetName val="май"/>
      <sheetName val="июнь"/>
      <sheetName val="квартал2"/>
      <sheetName val="июль"/>
      <sheetName val="август"/>
      <sheetName val="сентябрь"/>
      <sheetName val="квартал3"/>
      <sheetName val="9месяцев"/>
      <sheetName val="октябрь"/>
      <sheetName val="ноябрь"/>
      <sheetName val="декабрь"/>
      <sheetName val="квартал4"/>
      <sheetName val="год"/>
    </sheetNames>
    <sheetDataSet>
      <sheetData sheetId="0"/>
      <sheetData sheetId="1"/>
      <sheetData sheetId="2"/>
      <sheetData sheetId="3">
        <row r="6">
          <cell r="B6">
            <v>319145</v>
          </cell>
          <cell r="C6">
            <v>83063</v>
          </cell>
          <cell r="E6">
            <v>15437</v>
          </cell>
          <cell r="F6">
            <v>43972</v>
          </cell>
          <cell r="G6">
            <v>29182</v>
          </cell>
          <cell r="H6">
            <v>122310</v>
          </cell>
          <cell r="L6">
            <v>30655</v>
          </cell>
          <cell r="P6">
            <v>746</v>
          </cell>
          <cell r="Q6">
            <v>360</v>
          </cell>
        </row>
        <row r="7">
          <cell r="O7">
            <v>216000</v>
          </cell>
          <cell r="P7">
            <v>3360</v>
          </cell>
        </row>
        <row r="12">
          <cell r="B12">
            <v>291428</v>
          </cell>
          <cell r="C12">
            <v>49356</v>
          </cell>
          <cell r="D12">
            <v>27505</v>
          </cell>
          <cell r="E12">
            <v>18836</v>
          </cell>
          <cell r="F12">
            <v>72403</v>
          </cell>
          <cell r="G12">
            <v>48689</v>
          </cell>
          <cell r="H12">
            <v>142027</v>
          </cell>
          <cell r="I12">
            <v>0</v>
          </cell>
          <cell r="J12">
            <v>0</v>
          </cell>
          <cell r="K12">
            <v>0</v>
          </cell>
          <cell r="L12">
            <v>31180</v>
          </cell>
          <cell r="N12">
            <v>5160</v>
          </cell>
          <cell r="O12">
            <v>0</v>
          </cell>
          <cell r="P12">
            <v>4634</v>
          </cell>
          <cell r="Q12">
            <v>38679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O14">
            <v>9765</v>
          </cell>
        </row>
      </sheetData>
      <sheetData sheetId="4"/>
      <sheetData sheetId="5"/>
      <sheetData sheetId="6"/>
      <sheetData sheetId="7">
        <row r="6">
          <cell r="B6">
            <v>162154</v>
          </cell>
          <cell r="C6">
            <v>100201</v>
          </cell>
          <cell r="E6">
            <v>19064</v>
          </cell>
          <cell r="F6">
            <v>52398</v>
          </cell>
          <cell r="G6">
            <v>34573</v>
          </cell>
          <cell r="H6">
            <v>137020</v>
          </cell>
          <cell r="L6">
            <v>31305</v>
          </cell>
          <cell r="P6">
            <v>995</v>
          </cell>
          <cell r="Q6">
            <v>480</v>
          </cell>
          <cell r="R6">
            <v>1210</v>
          </cell>
        </row>
        <row r="7">
          <cell r="O7">
            <v>187200</v>
          </cell>
          <cell r="P7">
            <v>2400</v>
          </cell>
        </row>
        <row r="12">
          <cell r="B12">
            <v>50571</v>
          </cell>
          <cell r="C12">
            <v>48748</v>
          </cell>
          <cell r="D12">
            <v>24158</v>
          </cell>
          <cell r="E12">
            <v>17858</v>
          </cell>
          <cell r="F12">
            <v>62454</v>
          </cell>
          <cell r="G12">
            <v>41999</v>
          </cell>
          <cell r="H12">
            <v>108381</v>
          </cell>
          <cell r="I12">
            <v>0</v>
          </cell>
          <cell r="J12">
            <v>0</v>
          </cell>
          <cell r="K12">
            <v>0</v>
          </cell>
          <cell r="L12">
            <v>30187</v>
          </cell>
          <cell r="N12">
            <v>5160</v>
          </cell>
          <cell r="O12">
            <v>361780</v>
          </cell>
          <cell r="P12">
            <v>28631</v>
          </cell>
          <cell r="Q12">
            <v>38679</v>
          </cell>
          <cell r="R12">
            <v>2859</v>
          </cell>
          <cell r="S12">
            <v>0</v>
          </cell>
          <cell r="T12">
            <v>0</v>
          </cell>
        </row>
        <row r="13">
          <cell r="B13">
            <v>0</v>
          </cell>
          <cell r="C13">
            <v>4899</v>
          </cell>
          <cell r="D13">
            <v>2071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O13">
            <v>17967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O14">
            <v>9765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workbookViewId="0">
      <selection activeCell="B24" sqref="B24:U24"/>
    </sheetView>
  </sheetViews>
  <sheetFormatPr defaultColWidth="11.6640625" defaultRowHeight="13.2" x14ac:dyDescent="0.25"/>
  <cols>
    <col min="1" max="1" width="19.6640625" style="1" customWidth="1"/>
    <col min="2" max="2" width="10.109375" style="1" customWidth="1"/>
    <col min="3" max="3" width="10" style="1" customWidth="1"/>
    <col min="4" max="4" width="9.6640625" style="1" customWidth="1"/>
    <col min="5" max="5" width="9.88671875" style="1" customWidth="1"/>
    <col min="6" max="6" width="10" style="1" customWidth="1"/>
    <col min="7" max="7" width="7.88671875" style="1" customWidth="1"/>
    <col min="8" max="9" width="9.44140625" style="1" customWidth="1"/>
    <col min="10" max="10" width="10.33203125" style="1" customWidth="1"/>
    <col min="11" max="11" width="10.44140625" style="1" customWidth="1"/>
    <col min="12" max="12" width="10.33203125" style="1" customWidth="1"/>
    <col min="13" max="13" width="9.88671875" style="1" customWidth="1"/>
    <col min="14" max="15" width="10.109375" style="1" customWidth="1"/>
    <col min="16" max="16" width="10.5546875" style="1" customWidth="1"/>
    <col min="17" max="17" width="10.44140625" style="1" customWidth="1"/>
    <col min="18" max="18" width="9.5546875" style="1" customWidth="1"/>
    <col min="19" max="19" width="10.44140625" style="1" customWidth="1"/>
    <col min="20" max="20" width="10.109375" style="1" customWidth="1"/>
    <col min="21" max="21" width="9.6640625" style="1" customWidth="1"/>
    <col min="22" max="16384" width="11.6640625" style="1"/>
  </cols>
  <sheetData>
    <row r="1" spans="1:21" ht="17.399999999999999" x14ac:dyDescent="0.3">
      <c r="B1" s="21" t="s">
        <v>40</v>
      </c>
      <c r="O1" s="1" t="s">
        <v>39</v>
      </c>
    </row>
    <row r="2" spans="1:21" ht="21" x14ac:dyDescent="0.4">
      <c r="B2" s="1" t="s">
        <v>38</v>
      </c>
      <c r="C2" s="1" t="s">
        <v>37</v>
      </c>
      <c r="D2" s="1" t="s">
        <v>36</v>
      </c>
      <c r="E2" s="20" t="s">
        <v>35</v>
      </c>
    </row>
    <row r="3" spans="1:21" s="16" customFormat="1" ht="41.4" x14ac:dyDescent="0.3">
      <c r="A3" s="15"/>
      <c r="B3" s="13" t="s">
        <v>34</v>
      </c>
      <c r="C3" s="13" t="s">
        <v>33</v>
      </c>
      <c r="D3" s="13" t="s">
        <v>32</v>
      </c>
      <c r="E3" s="13" t="s">
        <v>30</v>
      </c>
      <c r="F3" s="13" t="s">
        <v>31</v>
      </c>
      <c r="G3" s="13" t="s">
        <v>30</v>
      </c>
      <c r="H3" s="13" t="s">
        <v>29</v>
      </c>
      <c r="I3" s="13" t="s">
        <v>28</v>
      </c>
      <c r="J3" s="13" t="s">
        <v>27</v>
      </c>
      <c r="K3" s="13" t="s">
        <v>26</v>
      </c>
      <c r="L3" s="13" t="s">
        <v>25</v>
      </c>
      <c r="M3" s="19" t="s">
        <v>24</v>
      </c>
      <c r="N3" s="13" t="s">
        <v>23</v>
      </c>
      <c r="O3" s="13" t="s">
        <v>18</v>
      </c>
      <c r="P3" s="13" t="s">
        <v>22</v>
      </c>
      <c r="Q3" s="13" t="s">
        <v>21</v>
      </c>
      <c r="R3" s="13" t="s">
        <v>20</v>
      </c>
      <c r="S3" s="18" t="s">
        <v>19</v>
      </c>
      <c r="T3" s="13" t="s">
        <v>18</v>
      </c>
      <c r="U3" s="17" t="s">
        <v>17</v>
      </c>
    </row>
    <row r="4" spans="1:21" ht="26.4" x14ac:dyDescent="0.25">
      <c r="A4" s="15" t="s">
        <v>16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2">
        <v>-224933</v>
      </c>
    </row>
    <row r="5" spans="1:21" x14ac:dyDescent="0.25">
      <c r="A5" s="6" t="s">
        <v>15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2"/>
    </row>
    <row r="6" spans="1:21" x14ac:dyDescent="0.25">
      <c r="A6" s="2" t="s">
        <v>14</v>
      </c>
      <c r="B6" s="2">
        <f>[1]квартал1!B6+[1]квартал2!B6</f>
        <v>481299</v>
      </c>
      <c r="C6" s="2">
        <f>[1]квартал1!C6+[1]квартал2!C6</f>
        <v>183264</v>
      </c>
      <c r="D6" s="2">
        <f>[1]квартал1!D6+[1]квартал2!D6</f>
        <v>0</v>
      </c>
      <c r="E6" s="2">
        <f>[1]квартал1!E6+[1]квартал2!E6</f>
        <v>34501</v>
      </c>
      <c r="F6" s="2">
        <f>[1]квартал1!F6+[1]квартал2!F6</f>
        <v>96370</v>
      </c>
      <c r="G6" s="2">
        <f>[1]квартал1!G6+[1]квартал2!G6</f>
        <v>63755</v>
      </c>
      <c r="H6" s="2">
        <f>[1]квартал1!H6+[1]квартал2!H6</f>
        <v>259330</v>
      </c>
      <c r="I6" s="2">
        <f>[1]квартал1!I6+[1]квартал2!I6</f>
        <v>0</v>
      </c>
      <c r="J6" s="2">
        <f>[1]квартал1!J6+[1]квартал2!J6</f>
        <v>0</v>
      </c>
      <c r="K6" s="2">
        <f>[1]квартал1!K6+[1]квартал2!K6</f>
        <v>0</v>
      </c>
      <c r="L6" s="2">
        <f>[1]квартал1!L6+[1]квартал2!L6</f>
        <v>61960</v>
      </c>
      <c r="M6" s="2">
        <f>SUM(B6:L6)</f>
        <v>1180479</v>
      </c>
      <c r="N6" s="2">
        <f>[1]квартал1!N6+[1]квартал2!N6</f>
        <v>0</v>
      </c>
      <c r="O6" s="2">
        <f>[1]квартал1!O6+[1]квартал2!O6</f>
        <v>0</v>
      </c>
      <c r="P6" s="2">
        <f>[1]квартал1!P6+[1]квартал2!P6</f>
        <v>1741</v>
      </c>
      <c r="Q6" s="2">
        <f>[1]квартал1!Q6+[1]квартал2!Q6</f>
        <v>840</v>
      </c>
      <c r="R6" s="2">
        <f>[1]квартал1!R6+[1]квартал2!R6</f>
        <v>1210</v>
      </c>
      <c r="S6" s="2">
        <f>[1]квартал1!S6+[1]квартал2!S6</f>
        <v>0</v>
      </c>
      <c r="T6" s="2">
        <f>[1]квартал1!T6+[1]квартал2!T6</f>
        <v>0</v>
      </c>
      <c r="U6" s="2">
        <f>SUM(M6:T6)</f>
        <v>1184270</v>
      </c>
    </row>
    <row r="7" spans="1:21" x14ac:dyDescent="0.25">
      <c r="A7" s="2" t="s">
        <v>13</v>
      </c>
      <c r="B7" s="2">
        <f>[1]квартал1!B7+[1]квартал2!B7</f>
        <v>0</v>
      </c>
      <c r="C7" s="2">
        <f>[1]квартал1!C7+[1]квартал2!C7</f>
        <v>0</v>
      </c>
      <c r="D7" s="2">
        <f>[1]квартал1!D7+[1]квартал2!D7</f>
        <v>0</v>
      </c>
      <c r="E7" s="2">
        <f>[1]квартал1!E7+[1]квартал2!E7</f>
        <v>0</v>
      </c>
      <c r="F7" s="2">
        <f>[1]квартал1!F7+[1]квартал2!F7</f>
        <v>0</v>
      </c>
      <c r="G7" s="2">
        <f>[1]квартал1!G7+[1]квартал2!G7</f>
        <v>0</v>
      </c>
      <c r="H7" s="2">
        <f>[1]квартал1!H7+[1]квартал2!H7</f>
        <v>0</v>
      </c>
      <c r="I7" s="2">
        <f>[1]квартал1!I7+[1]квартал2!I7</f>
        <v>0</v>
      </c>
      <c r="J7" s="2">
        <f>[1]квартал1!J7+[1]квартал2!J7</f>
        <v>0</v>
      </c>
      <c r="K7" s="2">
        <f>[1]квартал1!K7+[1]квартал2!K7</f>
        <v>0</v>
      </c>
      <c r="L7" s="2">
        <f>[1]квартал1!L7+[1]квартал2!L7</f>
        <v>0</v>
      </c>
      <c r="M7" s="2">
        <f>SUM(B7:L7)</f>
        <v>0</v>
      </c>
      <c r="N7" s="2">
        <f>[1]квартал1!N7+[1]квартал2!N7</f>
        <v>0</v>
      </c>
      <c r="O7" s="2">
        <f>[1]квартал1!O7+[1]квартал2!O7</f>
        <v>403200</v>
      </c>
      <c r="P7" s="2">
        <f>[1]квартал1!P7+[1]квартал2!P7</f>
        <v>5760</v>
      </c>
      <c r="Q7" s="2">
        <f>[1]квартал1!Q7+[1]квартал2!Q7</f>
        <v>0</v>
      </c>
      <c r="R7" s="2">
        <f>[1]квартал1!R7+[1]квартал2!R7</f>
        <v>0</v>
      </c>
      <c r="S7" s="2">
        <f>[1]квартал1!S7+[1]квартал2!S7</f>
        <v>0</v>
      </c>
      <c r="T7" s="2">
        <f>[1]квартал1!T7+[1]квартал2!T7</f>
        <v>0</v>
      </c>
      <c r="U7" s="2">
        <f>SUM(M7:T7)</f>
        <v>408960</v>
      </c>
    </row>
    <row r="8" spans="1:21" x14ac:dyDescent="0.25">
      <c r="M8" s="2">
        <f>SUM(B8:J8)</f>
        <v>0</v>
      </c>
      <c r="O8" s="14" t="s">
        <v>12</v>
      </c>
      <c r="P8" s="14" t="s">
        <v>11</v>
      </c>
      <c r="U8" s="2">
        <f>SUM(M8:T8)</f>
        <v>0</v>
      </c>
    </row>
    <row r="9" spans="1:21" x14ac:dyDescent="0.25">
      <c r="A9" s="11" t="s">
        <v>6</v>
      </c>
      <c r="B9" s="10">
        <f>SUM(B6:B8)</f>
        <v>481299</v>
      </c>
      <c r="C9" s="10">
        <f>SUM(C6:C8)</f>
        <v>183264</v>
      </c>
      <c r="D9" s="10">
        <f>SUM(D6:D8)</f>
        <v>0</v>
      </c>
      <c r="E9" s="10">
        <f>SUM(E6:E8)</f>
        <v>34501</v>
      </c>
      <c r="F9" s="10">
        <f>SUM(F6:F8)</f>
        <v>96370</v>
      </c>
      <c r="G9" s="10">
        <f>SUM(G6:G8)</f>
        <v>63755</v>
      </c>
      <c r="H9" s="10">
        <f>SUM(H6:H8)</f>
        <v>259330</v>
      </c>
      <c r="I9" s="10">
        <f>SUM(I6:I8)</f>
        <v>0</v>
      </c>
      <c r="J9" s="10">
        <f>SUM(J6:J8)</f>
        <v>0</v>
      </c>
      <c r="K9" s="10">
        <f>SUM(K6:K8)</f>
        <v>0</v>
      </c>
      <c r="L9" s="10">
        <f>SUM(L6:L8)</f>
        <v>61960</v>
      </c>
      <c r="M9" s="10">
        <f>SUM(M6:M8)</f>
        <v>1180479</v>
      </c>
      <c r="N9" s="10">
        <f>SUM(N6:N8)</f>
        <v>0</v>
      </c>
      <c r="O9" s="10">
        <f>SUM(O6:O8)</f>
        <v>403200</v>
      </c>
      <c r="P9" s="10">
        <f>SUM(P6:P8)</f>
        <v>7501</v>
      </c>
      <c r="Q9" s="10">
        <f>SUM(Q6:Q8)</f>
        <v>840</v>
      </c>
      <c r="R9" s="10">
        <f>SUM(R6:R8)</f>
        <v>1210</v>
      </c>
      <c r="S9" s="10">
        <f>SUM(S6:S8)</f>
        <v>0</v>
      </c>
      <c r="T9" s="10">
        <f>SUM(T6:T8)</f>
        <v>0</v>
      </c>
      <c r="U9" s="10">
        <f>SUM(U6:U8)</f>
        <v>1593230</v>
      </c>
    </row>
    <row r="11" spans="1:21" x14ac:dyDescent="0.25">
      <c r="A11" s="6" t="s">
        <v>10</v>
      </c>
    </row>
    <row r="12" spans="1:21" x14ac:dyDescent="0.25">
      <c r="A12" s="2" t="s">
        <v>9</v>
      </c>
      <c r="B12" s="2">
        <f>[1]квартал1!B12+[1]квартал2!B12</f>
        <v>341999</v>
      </c>
      <c r="C12" s="2">
        <f>[1]квартал1!C12+[1]квартал2!C12</f>
        <v>98104</v>
      </c>
      <c r="D12" s="2">
        <f>[1]квартал1!D12+[1]квартал2!D12</f>
        <v>51663</v>
      </c>
      <c r="E12" s="2">
        <f>[1]квартал1!E12+[1]квартал2!E12</f>
        <v>36694</v>
      </c>
      <c r="F12" s="2">
        <f>[1]квартал1!F12+[1]квартал2!F12</f>
        <v>134857</v>
      </c>
      <c r="G12" s="2">
        <f>[1]квартал1!G12+[1]квартал2!G12</f>
        <v>90688</v>
      </c>
      <c r="H12" s="2">
        <f>[1]квартал1!H12+[1]квартал2!H12</f>
        <v>250408</v>
      </c>
      <c r="I12" s="2">
        <f>[1]квартал1!I12+[1]квартал2!I12</f>
        <v>0</v>
      </c>
      <c r="J12" s="2">
        <f>[1]квартал1!J12+[1]квартал2!J12</f>
        <v>0</v>
      </c>
      <c r="K12" s="2">
        <f>[1]квартал1!K12+[1]квартал2!K12</f>
        <v>0</v>
      </c>
      <c r="L12" s="2">
        <f>[1]квартал1!L12+[1]квартал2!L12</f>
        <v>61367</v>
      </c>
      <c r="M12" s="2">
        <f>SUM(B12:L12)</f>
        <v>1065780</v>
      </c>
      <c r="N12" s="2">
        <f>[1]квартал1!N12+[1]квартал2!N12</f>
        <v>10320</v>
      </c>
      <c r="O12" s="2">
        <f>[1]квартал1!O12+[1]квартал2!O12</f>
        <v>361780</v>
      </c>
      <c r="P12" s="2">
        <f>[1]квартал1!P12+[1]квартал2!P12</f>
        <v>33265</v>
      </c>
      <c r="Q12" s="2">
        <f>[1]квартал1!Q12+[1]квартал2!Q12</f>
        <v>77358</v>
      </c>
      <c r="R12" s="2">
        <f>[1]квартал1!R12+[1]квартал2!R12</f>
        <v>2859</v>
      </c>
      <c r="S12" s="2">
        <f>[1]квартал1!S12+[1]квартал2!S12</f>
        <v>0</v>
      </c>
      <c r="T12" s="2">
        <f>[1]квартал1!T12+[1]квартал2!T12</f>
        <v>0</v>
      </c>
      <c r="U12" s="2">
        <f>SUM(M12:T12)</f>
        <v>1551362</v>
      </c>
    </row>
    <row r="13" spans="1:21" x14ac:dyDescent="0.25">
      <c r="A13" s="13" t="s">
        <v>8</v>
      </c>
      <c r="B13" s="2">
        <f>[1]квартал1!B13+[1]квартал2!B13</f>
        <v>0</v>
      </c>
      <c r="C13" s="2">
        <f>[1]квартал1!C13+[1]квартал2!C13</f>
        <v>4899</v>
      </c>
      <c r="D13" s="2">
        <f>[1]квартал1!D13+[1]квартал2!D13</f>
        <v>2071</v>
      </c>
      <c r="E13" s="2">
        <f>[1]квартал1!E13+[1]квартал2!E13</f>
        <v>0</v>
      </c>
      <c r="F13" s="2">
        <f>[1]квартал1!F13+[1]квартал2!F13</f>
        <v>0</v>
      </c>
      <c r="G13" s="2">
        <f>[1]квартал1!G13+[1]квартал2!G13</f>
        <v>0</v>
      </c>
      <c r="H13" s="2">
        <f>[1]квартал1!H13+[1]квартал2!H13</f>
        <v>0</v>
      </c>
      <c r="I13" s="2">
        <f>[1]квартал1!I13+[1]квартал2!I13</f>
        <v>0</v>
      </c>
      <c r="J13" s="2">
        <f>[1]квартал1!J13+[1]квартал2!J13</f>
        <v>0</v>
      </c>
      <c r="K13" s="2">
        <f>[1]квартал1!K13+[1]квартал2!K13</f>
        <v>0</v>
      </c>
      <c r="L13" s="2">
        <f>[1]квартал1!L13+[1]квартал2!L13</f>
        <v>0</v>
      </c>
      <c r="M13" s="2">
        <f>SUM(B13:L13)</f>
        <v>6970</v>
      </c>
      <c r="N13" s="2">
        <f>[1]квартал1!N13+[1]квартал2!N13</f>
        <v>0</v>
      </c>
      <c r="O13" s="2">
        <f>[1]квартал1!O13+[1]квартал2!O13</f>
        <v>17967</v>
      </c>
      <c r="P13" s="2">
        <f>[1]квартал1!P13+[1]квартал2!P13</f>
        <v>0</v>
      </c>
      <c r="Q13" s="2">
        <f>[1]квартал1!Q13+[1]квартал2!Q13</f>
        <v>0</v>
      </c>
      <c r="R13" s="2">
        <f>[1]квартал1!R13+[1]квартал2!R13</f>
        <v>0</v>
      </c>
      <c r="S13" s="2">
        <f>[1]квартал1!S13+[1]квартал2!S13</f>
        <v>0</v>
      </c>
      <c r="T13" s="2">
        <f>[1]квартал1!T13+[1]квартал2!T13</f>
        <v>0</v>
      </c>
      <c r="U13" s="2">
        <f>SUM(M13:T13)</f>
        <v>24937</v>
      </c>
    </row>
    <row r="14" spans="1:21" x14ac:dyDescent="0.25">
      <c r="A14" s="1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2" t="s">
        <v>7</v>
      </c>
      <c r="N14" s="2">
        <f>[1]квартал1!N14+[1]квартал2!N14</f>
        <v>0</v>
      </c>
      <c r="O14" s="2">
        <f>[1]квартал1!O14+[1]квартал2!O14</f>
        <v>19530</v>
      </c>
      <c r="P14" s="2"/>
      <c r="Q14" s="2"/>
      <c r="R14" s="2"/>
      <c r="S14" s="2"/>
      <c r="T14" s="2"/>
      <c r="U14" s="2"/>
    </row>
    <row r="15" spans="1:21" x14ac:dyDescent="0.25">
      <c r="A15" s="11" t="s">
        <v>6</v>
      </c>
      <c r="B15" s="10">
        <f>SUM(B12:B13)</f>
        <v>341999</v>
      </c>
      <c r="C15" s="10">
        <f>SUM(C12:C13)</f>
        <v>103003</v>
      </c>
      <c r="D15" s="10">
        <f>SUM(D12:D13)</f>
        <v>53734</v>
      </c>
      <c r="E15" s="10">
        <f>SUM(E12:E13)</f>
        <v>36694</v>
      </c>
      <c r="F15" s="10">
        <f>SUM(F12:F13)</f>
        <v>134857</v>
      </c>
      <c r="G15" s="10">
        <f>SUM(G12:G13)</f>
        <v>90688</v>
      </c>
      <c r="H15" s="10">
        <f>SUM(H12:H13)</f>
        <v>250408</v>
      </c>
      <c r="I15" s="10">
        <f>SUM(I12:I13)</f>
        <v>0</v>
      </c>
      <c r="J15" s="10">
        <f>SUM(J12:J13)</f>
        <v>0</v>
      </c>
      <c r="K15" s="10">
        <f>SUM(K12:K13)</f>
        <v>0</v>
      </c>
      <c r="L15" s="10">
        <f>SUM(L12:L13)</f>
        <v>61367</v>
      </c>
      <c r="M15" s="10">
        <f>SUM(M12:M13)</f>
        <v>1072750</v>
      </c>
      <c r="N15" s="10">
        <f>SUM(N12:N13)</f>
        <v>10320</v>
      </c>
      <c r="O15" s="10">
        <f>SUM(O12:O13)</f>
        <v>379747</v>
      </c>
      <c r="P15" s="10">
        <f>SUM(P12:P13)</f>
        <v>33265</v>
      </c>
      <c r="Q15" s="10">
        <f>SUM(Q12:Q13)</f>
        <v>77358</v>
      </c>
      <c r="R15" s="10">
        <f>SUM(R12:R13)</f>
        <v>2859</v>
      </c>
      <c r="S15" s="10">
        <f>SUM(S12:S13)</f>
        <v>0</v>
      </c>
      <c r="T15" s="10">
        <f>SUM(T12:T13)</f>
        <v>0</v>
      </c>
      <c r="U15" s="10">
        <f>SUM(U12:U13)</f>
        <v>1576299</v>
      </c>
    </row>
    <row r="16" spans="1:21" x14ac:dyDescent="0.25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8" t="s">
        <v>5</v>
      </c>
      <c r="B17" s="7">
        <f>SUM(B9,-B15)</f>
        <v>139300</v>
      </c>
      <c r="C17" s="7">
        <f>SUM(C9,-C15)</f>
        <v>80261</v>
      </c>
      <c r="D17" s="7">
        <f>SUM(D9,-D15)</f>
        <v>-53734</v>
      </c>
      <c r="E17" s="7">
        <f>SUM(E9,-E15)</f>
        <v>-2193</v>
      </c>
      <c r="F17" s="7">
        <f>SUM(F9,-F15)</f>
        <v>-38487</v>
      </c>
      <c r="G17" s="7">
        <f>SUM(G9,-G15)</f>
        <v>-26933</v>
      </c>
      <c r="H17" s="7">
        <f>SUM(H9,-H15)</f>
        <v>8922</v>
      </c>
      <c r="I17" s="7">
        <f>SUM(I9,-I15)</f>
        <v>0</v>
      </c>
      <c r="J17" s="7">
        <f>SUM(J9,-J15)</f>
        <v>0</v>
      </c>
      <c r="K17" s="7">
        <f>SUM(K9,-K15)</f>
        <v>0</v>
      </c>
      <c r="L17" s="7">
        <f>SUM(L9,-L15)</f>
        <v>593</v>
      </c>
      <c r="M17" s="7">
        <f>SUM(M9,-M15)</f>
        <v>107729</v>
      </c>
      <c r="N17" s="7">
        <f>SUM(N9,-N15)</f>
        <v>-10320</v>
      </c>
      <c r="O17" s="7">
        <f>SUM(O9,-O15)</f>
        <v>23453</v>
      </c>
      <c r="P17" s="7">
        <f>SUM(P9,-P15)</f>
        <v>-25764</v>
      </c>
      <c r="Q17" s="7">
        <f>SUM(Q9,-Q15)</f>
        <v>-76518</v>
      </c>
      <c r="R17" s="7">
        <f>SUM(R9,-R15)</f>
        <v>-1649</v>
      </c>
      <c r="S17" s="7">
        <f>SUM(S9,-S15)</f>
        <v>0</v>
      </c>
      <c r="T17" s="7">
        <f>SUM(T9,-T15)</f>
        <v>0</v>
      </c>
      <c r="U17" s="7">
        <f>SUM(U9,-U15)</f>
        <v>16931</v>
      </c>
    </row>
    <row r="18" spans="1:21" x14ac:dyDescent="0.25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1" spans="1:21" x14ac:dyDescent="0.25">
      <c r="A21" s="3" t="s">
        <v>4</v>
      </c>
      <c r="M21" s="2">
        <f>SUM(B21:L21)</f>
        <v>0</v>
      </c>
      <c r="U21" s="2">
        <f>SUM(M21:T21)</f>
        <v>0</v>
      </c>
    </row>
    <row r="24" spans="1:21" x14ac:dyDescent="0.25">
      <c r="A24" s="2" t="s">
        <v>3</v>
      </c>
      <c r="B24" s="2">
        <v>29663</v>
      </c>
      <c r="C24" s="2">
        <v>53811</v>
      </c>
      <c r="D24" s="2"/>
      <c r="E24" s="2">
        <v>8372</v>
      </c>
      <c r="F24" s="2">
        <v>30350</v>
      </c>
      <c r="G24" s="2">
        <v>18866</v>
      </c>
      <c r="H24" s="2">
        <v>59025</v>
      </c>
      <c r="I24" s="2"/>
      <c r="J24" s="2"/>
      <c r="K24" s="2"/>
      <c r="L24" s="2">
        <v>17578</v>
      </c>
      <c r="M24" s="2">
        <f>SUM(B24:L24)</f>
        <v>217665</v>
      </c>
      <c r="N24" s="2"/>
      <c r="O24" s="2">
        <v>225</v>
      </c>
      <c r="P24" s="2">
        <v>1017</v>
      </c>
      <c r="Q24" s="2"/>
      <c r="R24" s="2">
        <v>2017</v>
      </c>
      <c r="S24" s="2"/>
      <c r="T24" s="2"/>
      <c r="U24" s="2">
        <f>SUM(M24:T24)</f>
        <v>220924</v>
      </c>
    </row>
    <row r="26" spans="1:21" x14ac:dyDescent="0.25">
      <c r="B26" s="1" t="s">
        <v>2</v>
      </c>
      <c r="C26" s="1" t="s">
        <v>1</v>
      </c>
      <c r="E26" s="1" t="s">
        <v>0</v>
      </c>
    </row>
    <row r="30" spans="1:21" x14ac:dyDescent="0.25">
      <c r="B30" s="2">
        <f>[1]квартал1!B32+[1]квартал2!B32</f>
        <v>0</v>
      </c>
    </row>
    <row r="39" spans="2:2" x14ac:dyDescent="0.25">
      <c r="B39" s="2"/>
    </row>
  </sheetData>
  <pageMargins left="0.78749999999999998" right="0.78749999999999998" top="0.78749999999999998" bottom="0.78749999999999998" header="9.8611111111111122E-2" footer="9.8611111111111122E-2"/>
  <pageSetup paperSize="9" fitToHeight="0" orientation="portrait" useFirstPageNumber="1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  <cellWatches>
    <cellWatch r="Q19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Полугодие</vt:lpstr>
    </vt:vector>
  </TitlesOfParts>
  <Company>msi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2016-08-29T07:26:35Z</dcterms:created>
  <dcterms:modified xsi:type="dcterms:W3CDTF">2016-08-29T07:27:06Z</dcterms:modified>
</cp:coreProperties>
</file>